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8" windowWidth="7992" windowHeight="6636" firstSheet="1" activeTab="2"/>
  </bookViews>
  <sheets>
    <sheet name="evolution" sheetId="1" r:id="rId1"/>
    <sheet name="adhésions" sheetId="2" r:id="rId2"/>
    <sheet name="comparatif" sheetId="3" r:id="rId3"/>
    <sheet name="Nombre de mandats" sheetId="4" r:id="rId4"/>
    <sheet name="radiations" sheetId="5" r:id="rId5"/>
  </sheets>
  <definedNames>
    <definedName name="_xlnm.Print_Area" localSheetId="1">'adhésions'!$A$1:$H$38</definedName>
    <definedName name="_xlnm.Print_Area" localSheetId="2">'comparatif'!$A$1:$J$39</definedName>
    <definedName name="_xlnm.Print_Area" localSheetId="0">'evolution'!$A$1:$H$41</definedName>
    <definedName name="_xlnm.Print_Area" localSheetId="3">'Nombre de mandats'!$A$1:$E$32</definedName>
    <definedName name="_xlnm.Print_Area" localSheetId="4">'radiations'!$A$1:$H$38</definedName>
  </definedNames>
  <calcPr fullCalcOnLoad="1" refMode="R1C1"/>
</workbook>
</file>

<file path=xl/sharedStrings.xml><?xml version="1.0" encoding="utf-8"?>
<sst xmlns="http://schemas.openxmlformats.org/spreadsheetml/2006/main" count="214" uniqueCount="73">
  <si>
    <t>APAJH</t>
  </si>
  <si>
    <t>ADAPEI</t>
  </si>
  <si>
    <t>CH DIGNE</t>
  </si>
  <si>
    <t>CLINIQUE TOUTES AURES</t>
  </si>
  <si>
    <t>VILLAGE ENFANTS SOS</t>
  </si>
  <si>
    <t>HOPITAL LOCAL LES MEES</t>
  </si>
  <si>
    <t>APPASE</t>
  </si>
  <si>
    <t>ASSOCIATION SAINT MARTIN</t>
  </si>
  <si>
    <t>AGE</t>
  </si>
  <si>
    <t>INSTITUT AVENIR PROVENCE</t>
  </si>
  <si>
    <t>ADSEA</t>
  </si>
  <si>
    <t>ISOLES PRIVE</t>
  </si>
  <si>
    <t>ISOLES PUBLIC</t>
  </si>
  <si>
    <t>AIDE AUX MERES</t>
  </si>
  <si>
    <t>CH MANOSQUE</t>
  </si>
  <si>
    <t>LES JARDINS D ASCLEPIOS</t>
  </si>
  <si>
    <t>CENTRE D HEMODYALISE</t>
  </si>
  <si>
    <t>CENTRE ACCUEIL SPECIALISE</t>
  </si>
  <si>
    <t>HACIENDA</t>
  </si>
  <si>
    <t>DOMAINE D AUROUE</t>
  </si>
  <si>
    <t>CLINIQUE JEAN GIONO</t>
  </si>
  <si>
    <t>ARI</t>
  </si>
  <si>
    <t>THERMES DE GREOUX</t>
  </si>
  <si>
    <t>CH SISTERON</t>
  </si>
  <si>
    <t>HOPITAL LOCAL FORCALQUIER</t>
  </si>
  <si>
    <t>HOPITAL LOCAL BANON</t>
  </si>
  <si>
    <t>UDAF</t>
  </si>
  <si>
    <t>MAISON DE RETRAITE ETOILE</t>
  </si>
  <si>
    <t>ECART</t>
  </si>
  <si>
    <t>TOTAL</t>
  </si>
  <si>
    <t>Moyenne annuelle</t>
  </si>
  <si>
    <t>Social</t>
  </si>
  <si>
    <t>Sanitaire Public</t>
  </si>
  <si>
    <t>Sanitaire Privé</t>
  </si>
  <si>
    <t>Social lucratif</t>
  </si>
  <si>
    <t>Evolutions des adhésions</t>
  </si>
  <si>
    <t xml:space="preserve"> </t>
  </si>
  <si>
    <t>Adhésions  Social lucratif</t>
  </si>
  <si>
    <t xml:space="preserve"> Radiations secteur Social</t>
  </si>
  <si>
    <t>Adhésions sanitaire  public</t>
  </si>
  <si>
    <t>Adhésions  sanitaire  lucratif</t>
  </si>
  <si>
    <t>Adhésions secteur social</t>
  </si>
  <si>
    <t>Radiations  sanitaire  lucratif</t>
  </si>
  <si>
    <t>Radiations sanitaire  public</t>
  </si>
  <si>
    <t>Radiations Social lucratif</t>
  </si>
  <si>
    <t>total</t>
  </si>
  <si>
    <t>Total</t>
  </si>
  <si>
    <t>Evolution du Syndicat en termes d'adhérents de 2005 à 2009</t>
  </si>
  <si>
    <t>Répartition des adhérents de 2005 à 2009.</t>
  </si>
  <si>
    <t>Total entrées</t>
  </si>
  <si>
    <t>Total sorties</t>
  </si>
  <si>
    <t>Effectif au 01 01 2006</t>
  </si>
  <si>
    <t>CH SISTERON (05)</t>
  </si>
  <si>
    <t>Adhérents sanitaire  public</t>
  </si>
  <si>
    <t>Adhérents  sanitaire  lucratif</t>
  </si>
  <si>
    <t>Adhérents secteur social</t>
  </si>
  <si>
    <t>Adhérents  Social lucratif</t>
  </si>
  <si>
    <t>Sorties</t>
  </si>
  <si>
    <t>Entrées</t>
  </si>
  <si>
    <t>Ecart positif</t>
  </si>
  <si>
    <t>THERMES DE GREOUX*</t>
  </si>
  <si>
    <t>VILLAGE ENFANTS SOS*</t>
  </si>
  <si>
    <t>INSTITUT AVENIR PROVENCE*</t>
  </si>
  <si>
    <t>HOPITAL LOCAL LES MEES*</t>
  </si>
  <si>
    <t>Répartition des adhésions  par section de 2005 à 2009.</t>
  </si>
  <si>
    <t>Répartition des radiations par section  de 2005 à 2009.</t>
  </si>
  <si>
    <t>Adhésions/ Radiations  par Section de 2006 à 2010.</t>
  </si>
  <si>
    <t>Nombre de Délégués</t>
  </si>
  <si>
    <t>Nombre de mandats</t>
  </si>
  <si>
    <t>procurations</t>
  </si>
  <si>
    <t>Etablissements</t>
  </si>
  <si>
    <t>Effectif au 27 03 2010</t>
  </si>
  <si>
    <t>Aide aux mères, CHA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</si>
</sst>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color indexed="10"/>
      <name val="Bookman Old Style"/>
      <family val="1"/>
    </font>
    <font>
      <b/>
      <sz val="14"/>
      <color indexed="10"/>
      <name val="Arial"/>
      <family val="2"/>
    </font>
    <font>
      <b/>
      <sz val="12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62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ouble">
        <color indexed="57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 style="double">
        <color indexed="57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double">
        <color indexed="57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7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1" fillId="0" borderId="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7">
      <selection activeCell="I22" sqref="I22"/>
    </sheetView>
  </sheetViews>
  <sheetFormatPr defaultColWidth="11.421875" defaultRowHeight="12.75"/>
  <cols>
    <col min="1" max="1" width="34.8515625" style="0" customWidth="1"/>
    <col min="2" max="8" width="8.7109375" style="0" customWidth="1"/>
  </cols>
  <sheetData>
    <row r="1" spans="1:8" s="2" customFormat="1" ht="18.75" thickBot="1" thickTop="1">
      <c r="A1" s="139" t="s">
        <v>47</v>
      </c>
      <c r="B1" s="140"/>
      <c r="C1" s="140"/>
      <c r="D1" s="140"/>
      <c r="E1" s="140"/>
      <c r="F1" s="140"/>
      <c r="G1" s="140"/>
      <c r="H1" s="141"/>
    </row>
    <row r="2" spans="1:8" s="8" customFormat="1" ht="34.5" customHeight="1" thickBot="1" thickTop="1">
      <c r="A2" s="85"/>
      <c r="B2" s="26">
        <v>2005</v>
      </c>
      <c r="C2" s="86">
        <v>2006</v>
      </c>
      <c r="D2" s="26">
        <v>2007</v>
      </c>
      <c r="E2" s="86">
        <v>2008</v>
      </c>
      <c r="F2" s="26">
        <v>2009</v>
      </c>
      <c r="G2" s="127" t="s">
        <v>28</v>
      </c>
      <c r="H2" s="28" t="s">
        <v>30</v>
      </c>
    </row>
    <row r="3" spans="1:8" s="8" customFormat="1" ht="19.5" customHeight="1" thickBot="1" thickTop="1">
      <c r="A3" s="85" t="s">
        <v>1</v>
      </c>
      <c r="B3" s="130">
        <v>5</v>
      </c>
      <c r="C3" s="133">
        <v>5</v>
      </c>
      <c r="D3" s="130">
        <v>10</v>
      </c>
      <c r="E3" s="133">
        <v>11</v>
      </c>
      <c r="F3" s="130">
        <v>13</v>
      </c>
      <c r="G3" s="87">
        <f aca="true" t="shared" si="0" ref="G3:G31">F3-B3</f>
        <v>8</v>
      </c>
      <c r="H3" s="13">
        <f aca="true" t="shared" si="1" ref="H3:H31">G3/5</f>
        <v>1.6</v>
      </c>
    </row>
    <row r="4" spans="1:8" s="8" customFormat="1" ht="19.5" customHeight="1" thickBot="1" thickTop="1">
      <c r="A4" s="128" t="s">
        <v>10</v>
      </c>
      <c r="B4" s="131">
        <v>3</v>
      </c>
      <c r="C4" s="120">
        <v>3</v>
      </c>
      <c r="D4" s="131">
        <v>3</v>
      </c>
      <c r="E4" s="120">
        <v>3</v>
      </c>
      <c r="F4" s="131">
        <v>4</v>
      </c>
      <c r="G4" s="11">
        <f t="shared" si="0"/>
        <v>1</v>
      </c>
      <c r="H4" s="81">
        <f t="shared" si="1"/>
        <v>0.2</v>
      </c>
    </row>
    <row r="5" spans="1:9" s="8" customFormat="1" ht="19.5" customHeight="1" thickBot="1" thickTop="1">
      <c r="A5" s="85" t="s">
        <v>8</v>
      </c>
      <c r="B5" s="130">
        <v>5</v>
      </c>
      <c r="C5" s="133">
        <v>10</v>
      </c>
      <c r="D5" s="130">
        <v>13</v>
      </c>
      <c r="E5" s="133">
        <v>16</v>
      </c>
      <c r="F5" s="130">
        <v>19</v>
      </c>
      <c r="G5" s="87">
        <f t="shared" si="0"/>
        <v>14</v>
      </c>
      <c r="H5" s="13">
        <f t="shared" si="1"/>
        <v>2.8</v>
      </c>
      <c r="I5" s="135"/>
    </row>
    <row r="6" spans="1:8" s="8" customFormat="1" ht="19.5" customHeight="1" thickBot="1" thickTop="1">
      <c r="A6" s="128" t="s">
        <v>13</v>
      </c>
      <c r="B6" s="131">
        <v>1</v>
      </c>
      <c r="C6" s="120">
        <v>1</v>
      </c>
      <c r="D6" s="131">
        <v>1</v>
      </c>
      <c r="E6" s="120">
        <v>2</v>
      </c>
      <c r="F6" s="131">
        <v>18</v>
      </c>
      <c r="G6" s="11">
        <f t="shared" si="0"/>
        <v>17</v>
      </c>
      <c r="H6" s="81">
        <f t="shared" si="1"/>
        <v>3.4</v>
      </c>
    </row>
    <row r="7" spans="1:8" s="8" customFormat="1" ht="19.5" customHeight="1" thickBot="1" thickTop="1">
      <c r="A7" s="85" t="s">
        <v>0</v>
      </c>
      <c r="B7" s="130">
        <v>8</v>
      </c>
      <c r="C7" s="133">
        <v>8</v>
      </c>
      <c r="D7" s="130">
        <v>14</v>
      </c>
      <c r="E7" s="133">
        <v>16</v>
      </c>
      <c r="F7" s="130">
        <v>20</v>
      </c>
      <c r="G7" s="87">
        <f t="shared" si="0"/>
        <v>12</v>
      </c>
      <c r="H7" s="13">
        <f t="shared" si="1"/>
        <v>2.4</v>
      </c>
    </row>
    <row r="8" spans="1:8" s="8" customFormat="1" ht="19.5" customHeight="1" thickBot="1" thickTop="1">
      <c r="A8" s="128" t="s">
        <v>6</v>
      </c>
      <c r="B8" s="131">
        <v>10</v>
      </c>
      <c r="C8" s="120">
        <v>11</v>
      </c>
      <c r="D8" s="131">
        <v>11</v>
      </c>
      <c r="E8" s="120">
        <v>12</v>
      </c>
      <c r="F8" s="131">
        <v>12</v>
      </c>
      <c r="G8" s="11">
        <f t="shared" si="0"/>
        <v>2</v>
      </c>
      <c r="H8" s="81">
        <f t="shared" si="1"/>
        <v>0.4</v>
      </c>
    </row>
    <row r="9" spans="1:8" s="8" customFormat="1" ht="19.5" customHeight="1" thickBot="1" thickTop="1">
      <c r="A9" s="85" t="s">
        <v>21</v>
      </c>
      <c r="B9" s="130">
        <v>12</v>
      </c>
      <c r="C9" s="133">
        <v>12</v>
      </c>
      <c r="D9" s="130">
        <v>13</v>
      </c>
      <c r="E9" s="133">
        <v>16</v>
      </c>
      <c r="F9" s="130">
        <v>18</v>
      </c>
      <c r="G9" s="87">
        <f t="shared" si="0"/>
        <v>6</v>
      </c>
      <c r="H9" s="13">
        <f t="shared" si="1"/>
        <v>1.2</v>
      </c>
    </row>
    <row r="10" spans="1:8" s="8" customFormat="1" ht="19.5" customHeight="1" thickBot="1" thickTop="1">
      <c r="A10" s="128" t="s">
        <v>7</v>
      </c>
      <c r="B10" s="131">
        <v>5</v>
      </c>
      <c r="C10" s="120">
        <v>8</v>
      </c>
      <c r="D10" s="131">
        <v>10</v>
      </c>
      <c r="E10" s="120">
        <v>11</v>
      </c>
      <c r="F10" s="131">
        <v>14</v>
      </c>
      <c r="G10" s="11">
        <f t="shared" si="0"/>
        <v>9</v>
      </c>
      <c r="H10" s="81">
        <f t="shared" si="1"/>
        <v>1.8</v>
      </c>
    </row>
    <row r="11" spans="1:8" s="8" customFormat="1" ht="19.5" customHeight="1" thickBot="1" thickTop="1">
      <c r="A11" s="85" t="s">
        <v>17</v>
      </c>
      <c r="B11" s="130">
        <v>3</v>
      </c>
      <c r="C11" s="133">
        <v>3</v>
      </c>
      <c r="D11" s="130">
        <v>4</v>
      </c>
      <c r="E11" s="133">
        <v>4</v>
      </c>
      <c r="F11" s="130">
        <v>5</v>
      </c>
      <c r="G11" s="87">
        <f t="shared" si="0"/>
        <v>2</v>
      </c>
      <c r="H11" s="13">
        <f t="shared" si="1"/>
        <v>0.4</v>
      </c>
    </row>
    <row r="12" spans="1:8" s="8" customFormat="1" ht="19.5" customHeight="1" thickBot="1" thickTop="1">
      <c r="A12" s="128" t="s">
        <v>16</v>
      </c>
      <c r="B12" s="131">
        <v>1</v>
      </c>
      <c r="C12" s="120">
        <v>1</v>
      </c>
      <c r="D12" s="131">
        <v>3</v>
      </c>
      <c r="E12" s="120">
        <v>10</v>
      </c>
      <c r="F12" s="131">
        <v>12</v>
      </c>
      <c r="G12" s="11">
        <f t="shared" si="0"/>
        <v>11</v>
      </c>
      <c r="H12" s="81">
        <f t="shared" si="1"/>
        <v>2.2</v>
      </c>
    </row>
    <row r="13" spans="1:8" s="8" customFormat="1" ht="19.5" customHeight="1" thickBot="1" thickTop="1">
      <c r="A13" s="85" t="s">
        <v>2</v>
      </c>
      <c r="B13" s="130">
        <v>11</v>
      </c>
      <c r="C13" s="133">
        <v>11</v>
      </c>
      <c r="D13" s="130">
        <v>11</v>
      </c>
      <c r="E13" s="133">
        <v>12</v>
      </c>
      <c r="F13" s="130">
        <v>12</v>
      </c>
      <c r="G13" s="87">
        <f t="shared" si="0"/>
        <v>1</v>
      </c>
      <c r="H13" s="13">
        <f t="shared" si="1"/>
        <v>0.2</v>
      </c>
    </row>
    <row r="14" spans="1:8" s="8" customFormat="1" ht="19.5" customHeight="1" thickBot="1" thickTop="1">
      <c r="A14" s="128" t="s">
        <v>14</v>
      </c>
      <c r="B14" s="131">
        <v>15</v>
      </c>
      <c r="C14" s="120">
        <v>18</v>
      </c>
      <c r="D14" s="131">
        <v>21</v>
      </c>
      <c r="E14" s="120">
        <v>26</v>
      </c>
      <c r="F14" s="132">
        <v>28</v>
      </c>
      <c r="G14" s="11">
        <f t="shared" si="0"/>
        <v>13</v>
      </c>
      <c r="H14" s="81">
        <f t="shared" si="1"/>
        <v>2.6</v>
      </c>
    </row>
    <row r="15" spans="1:8" s="8" customFormat="1" ht="19.5" customHeight="1" thickBot="1" thickTop="1">
      <c r="A15" s="85" t="s">
        <v>23</v>
      </c>
      <c r="B15" s="130">
        <v>3</v>
      </c>
      <c r="C15" s="133">
        <v>3</v>
      </c>
      <c r="D15" s="130">
        <v>3</v>
      </c>
      <c r="E15" s="133">
        <v>3</v>
      </c>
      <c r="F15" s="130">
        <v>3</v>
      </c>
      <c r="G15" s="87">
        <f t="shared" si="0"/>
        <v>0</v>
      </c>
      <c r="H15" s="13">
        <f t="shared" si="1"/>
        <v>0</v>
      </c>
    </row>
    <row r="16" spans="1:8" s="8" customFormat="1" ht="19.5" customHeight="1" thickBot="1" thickTop="1">
      <c r="A16" s="128" t="s">
        <v>20</v>
      </c>
      <c r="B16" s="131">
        <v>1</v>
      </c>
      <c r="C16" s="120">
        <v>1</v>
      </c>
      <c r="D16" s="131">
        <v>2</v>
      </c>
      <c r="E16" s="120">
        <v>2</v>
      </c>
      <c r="F16" s="131">
        <v>2</v>
      </c>
      <c r="G16" s="11">
        <f t="shared" si="0"/>
        <v>1</v>
      </c>
      <c r="H16" s="81">
        <f t="shared" si="1"/>
        <v>0.2</v>
      </c>
    </row>
    <row r="17" spans="1:8" s="8" customFormat="1" ht="19.5" customHeight="1" thickBot="1" thickTop="1">
      <c r="A17" s="85" t="s">
        <v>3</v>
      </c>
      <c r="B17" s="130">
        <v>2</v>
      </c>
      <c r="C17" s="133">
        <v>2</v>
      </c>
      <c r="D17" s="130">
        <v>3</v>
      </c>
      <c r="E17" s="133">
        <v>3</v>
      </c>
      <c r="F17" s="130">
        <v>4</v>
      </c>
      <c r="G17" s="87">
        <f t="shared" si="0"/>
        <v>2</v>
      </c>
      <c r="H17" s="13">
        <f t="shared" si="1"/>
        <v>0.4</v>
      </c>
    </row>
    <row r="18" spans="1:8" s="8" customFormat="1" ht="19.5" customHeight="1" thickBot="1" thickTop="1">
      <c r="A18" s="128" t="s">
        <v>19</v>
      </c>
      <c r="B18" s="131">
        <v>3</v>
      </c>
      <c r="C18" s="120">
        <v>3</v>
      </c>
      <c r="D18" s="131">
        <v>3</v>
      </c>
      <c r="E18" s="120">
        <v>3</v>
      </c>
      <c r="F18" s="131">
        <v>4</v>
      </c>
      <c r="G18" s="11">
        <f t="shared" si="0"/>
        <v>1</v>
      </c>
      <c r="H18" s="81">
        <f t="shared" si="1"/>
        <v>0.2</v>
      </c>
    </row>
    <row r="19" spans="1:8" s="8" customFormat="1" ht="19.5" customHeight="1" thickBot="1" thickTop="1">
      <c r="A19" s="85" t="s">
        <v>18</v>
      </c>
      <c r="B19" s="130">
        <v>2</v>
      </c>
      <c r="C19" s="133">
        <v>2</v>
      </c>
      <c r="D19" s="130">
        <v>3</v>
      </c>
      <c r="E19" s="133">
        <v>3</v>
      </c>
      <c r="F19" s="130">
        <v>4</v>
      </c>
      <c r="G19" s="87">
        <f t="shared" si="0"/>
        <v>2</v>
      </c>
      <c r="H19" s="13">
        <f t="shared" si="1"/>
        <v>0.4</v>
      </c>
    </row>
    <row r="20" spans="1:8" s="8" customFormat="1" ht="19.5" customHeight="1" thickBot="1" thickTop="1">
      <c r="A20" s="128" t="s">
        <v>25</v>
      </c>
      <c r="B20" s="131">
        <v>0</v>
      </c>
      <c r="C20" s="120">
        <v>0</v>
      </c>
      <c r="D20" s="131">
        <v>2</v>
      </c>
      <c r="E20" s="120">
        <v>3</v>
      </c>
      <c r="F20" s="131">
        <v>4</v>
      </c>
      <c r="G20" s="11">
        <f t="shared" si="0"/>
        <v>4</v>
      </c>
      <c r="H20" s="81">
        <f t="shared" si="1"/>
        <v>0.8</v>
      </c>
    </row>
    <row r="21" spans="1:8" s="8" customFormat="1" ht="19.5" customHeight="1" thickBot="1" thickTop="1">
      <c r="A21" s="85" t="s">
        <v>24</v>
      </c>
      <c r="B21" s="130">
        <v>5</v>
      </c>
      <c r="C21" s="133">
        <v>5</v>
      </c>
      <c r="D21" s="130">
        <v>5</v>
      </c>
      <c r="E21" s="133">
        <v>6</v>
      </c>
      <c r="F21" s="130">
        <v>7</v>
      </c>
      <c r="G21" s="87">
        <f t="shared" si="0"/>
        <v>2</v>
      </c>
      <c r="H21" s="13">
        <f t="shared" si="1"/>
        <v>0.4</v>
      </c>
    </row>
    <row r="22" spans="1:8" s="8" customFormat="1" ht="19.5" customHeight="1" thickBot="1" thickTop="1">
      <c r="A22" s="128" t="s">
        <v>5</v>
      </c>
      <c r="B22" s="131">
        <v>1</v>
      </c>
      <c r="C22" s="120">
        <v>1</v>
      </c>
      <c r="D22" s="131">
        <v>1</v>
      </c>
      <c r="E22" s="120">
        <v>1</v>
      </c>
      <c r="F22" s="131">
        <v>1</v>
      </c>
      <c r="G22" s="11">
        <f t="shared" si="0"/>
        <v>0</v>
      </c>
      <c r="H22" s="81">
        <f t="shared" si="1"/>
        <v>0</v>
      </c>
    </row>
    <row r="23" spans="1:8" s="8" customFormat="1" ht="19.5" customHeight="1" thickBot="1" thickTop="1">
      <c r="A23" s="85" t="s">
        <v>9</v>
      </c>
      <c r="B23" s="130">
        <v>2</v>
      </c>
      <c r="C23" s="133">
        <v>2</v>
      </c>
      <c r="D23" s="130">
        <v>2</v>
      </c>
      <c r="E23" s="133">
        <v>2</v>
      </c>
      <c r="F23" s="130">
        <v>2</v>
      </c>
      <c r="G23" s="87">
        <f t="shared" si="0"/>
        <v>0</v>
      </c>
      <c r="H23" s="13">
        <f t="shared" si="1"/>
        <v>0</v>
      </c>
    </row>
    <row r="24" spans="1:8" s="8" customFormat="1" ht="19.5" customHeight="1" thickBot="1" thickTop="1">
      <c r="A24" s="128" t="s">
        <v>11</v>
      </c>
      <c r="B24" s="131">
        <v>13</v>
      </c>
      <c r="C24" s="120">
        <v>19</v>
      </c>
      <c r="D24" s="131">
        <v>22</v>
      </c>
      <c r="E24" s="120">
        <v>24</v>
      </c>
      <c r="F24" s="131">
        <v>27</v>
      </c>
      <c r="G24" s="11">
        <f t="shared" si="0"/>
        <v>14</v>
      </c>
      <c r="H24" s="81">
        <f t="shared" si="1"/>
        <v>2.8</v>
      </c>
    </row>
    <row r="25" spans="1:8" s="8" customFormat="1" ht="19.5" customHeight="1" thickBot="1" thickTop="1">
      <c r="A25" s="85" t="s">
        <v>12</v>
      </c>
      <c r="B25" s="130">
        <v>2</v>
      </c>
      <c r="C25" s="133">
        <v>3</v>
      </c>
      <c r="D25" s="130">
        <v>4</v>
      </c>
      <c r="E25" s="133">
        <v>4</v>
      </c>
      <c r="F25" s="130">
        <v>5</v>
      </c>
      <c r="G25" s="87">
        <f t="shared" si="0"/>
        <v>3</v>
      </c>
      <c r="H25" s="13">
        <f t="shared" si="1"/>
        <v>0.6</v>
      </c>
    </row>
    <row r="26" spans="1:8" s="8" customFormat="1" ht="19.5" customHeight="1" thickBot="1" thickTop="1">
      <c r="A26" s="128" t="s">
        <v>15</v>
      </c>
      <c r="B26" s="131">
        <v>3</v>
      </c>
      <c r="C26" s="120">
        <v>5</v>
      </c>
      <c r="D26" s="131">
        <v>6</v>
      </c>
      <c r="E26" s="120">
        <v>6</v>
      </c>
      <c r="F26" s="131">
        <v>6</v>
      </c>
      <c r="G26" s="11">
        <f t="shared" si="0"/>
        <v>3</v>
      </c>
      <c r="H26" s="81">
        <f t="shared" si="1"/>
        <v>0.6</v>
      </c>
    </row>
    <row r="27" spans="1:8" s="8" customFormat="1" ht="19.5" customHeight="1" thickBot="1" thickTop="1">
      <c r="A27" s="85" t="s">
        <v>27</v>
      </c>
      <c r="B27" s="130">
        <v>0</v>
      </c>
      <c r="C27" s="133">
        <v>0</v>
      </c>
      <c r="D27" s="130">
        <v>2</v>
      </c>
      <c r="E27" s="133">
        <v>2</v>
      </c>
      <c r="F27" s="130">
        <v>3</v>
      </c>
      <c r="G27" s="87">
        <f t="shared" si="0"/>
        <v>3</v>
      </c>
      <c r="H27" s="13">
        <f t="shared" si="1"/>
        <v>0.6</v>
      </c>
    </row>
    <row r="28" spans="1:8" s="8" customFormat="1" ht="19.5" customHeight="1" thickBot="1" thickTop="1">
      <c r="A28" s="128" t="s">
        <v>22</v>
      </c>
      <c r="B28" s="131">
        <v>6</v>
      </c>
      <c r="C28" s="120">
        <v>6</v>
      </c>
      <c r="D28" s="131">
        <v>6</v>
      </c>
      <c r="E28" s="120">
        <v>6</v>
      </c>
      <c r="F28" s="131">
        <v>6</v>
      </c>
      <c r="G28" s="11">
        <f t="shared" si="0"/>
        <v>0</v>
      </c>
      <c r="H28" s="81">
        <f t="shared" si="1"/>
        <v>0</v>
      </c>
    </row>
    <row r="29" spans="1:8" s="8" customFormat="1" ht="19.5" customHeight="1" thickBot="1" thickTop="1">
      <c r="A29" s="85" t="s">
        <v>26</v>
      </c>
      <c r="B29" s="130">
        <v>0</v>
      </c>
      <c r="C29" s="133">
        <v>0</v>
      </c>
      <c r="D29" s="130">
        <v>1</v>
      </c>
      <c r="E29" s="133">
        <v>1</v>
      </c>
      <c r="F29" s="130">
        <v>2</v>
      </c>
      <c r="G29" s="87">
        <f t="shared" si="0"/>
        <v>2</v>
      </c>
      <c r="H29" s="13">
        <f t="shared" si="1"/>
        <v>0.4</v>
      </c>
    </row>
    <row r="30" spans="1:8" s="8" customFormat="1" ht="19.5" customHeight="1" thickBot="1" thickTop="1">
      <c r="A30" s="94" t="s">
        <v>4</v>
      </c>
      <c r="B30" s="132">
        <v>5</v>
      </c>
      <c r="C30" s="134">
        <v>5</v>
      </c>
      <c r="D30" s="132">
        <v>5</v>
      </c>
      <c r="E30" s="134">
        <v>5</v>
      </c>
      <c r="F30" s="132">
        <v>5</v>
      </c>
      <c r="G30" s="100">
        <f t="shared" si="0"/>
        <v>0</v>
      </c>
      <c r="H30" s="27">
        <f t="shared" si="1"/>
        <v>0</v>
      </c>
    </row>
    <row r="31" spans="1:8" s="8" customFormat="1" ht="18.75" customHeight="1" thickBot="1" thickTop="1">
      <c r="A31" s="129" t="s">
        <v>29</v>
      </c>
      <c r="B31" s="31">
        <f>SUM(B3:B30)</f>
        <v>127</v>
      </c>
      <c r="C31" s="32">
        <f>SUM(C3:C30)</f>
        <v>148</v>
      </c>
      <c r="D31" s="31">
        <f>SUM(D3:D30)</f>
        <v>184</v>
      </c>
      <c r="E31" s="31">
        <f>SUM(E3:E30)</f>
        <v>213</v>
      </c>
      <c r="F31" s="32">
        <f>SUM(F3:F30)</f>
        <v>260</v>
      </c>
      <c r="G31" s="31">
        <f t="shared" si="0"/>
        <v>133</v>
      </c>
      <c r="H31" s="31">
        <f t="shared" si="1"/>
        <v>26.6</v>
      </c>
    </row>
    <row r="32" spans="1:8" s="2" customFormat="1" ht="18.75" customHeight="1" thickBot="1" thickTop="1">
      <c r="A32" s="19" t="s">
        <v>35</v>
      </c>
      <c r="B32" s="12">
        <v>0</v>
      </c>
      <c r="C32" s="12">
        <f>C31-B31</f>
        <v>21</v>
      </c>
      <c r="D32" s="12">
        <f>D31-C31</f>
        <v>36</v>
      </c>
      <c r="E32" s="12">
        <f>E31-D31</f>
        <v>29</v>
      </c>
      <c r="F32" s="35">
        <f>F31-E31</f>
        <v>47</v>
      </c>
      <c r="G32" s="33"/>
      <c r="H32" s="34"/>
    </row>
    <row r="33" spans="1:8" s="6" customFormat="1" ht="20.25" customHeight="1" thickBot="1" thickTop="1">
      <c r="A33" s="142" t="s">
        <v>48</v>
      </c>
      <c r="B33" s="143"/>
      <c r="C33" s="143"/>
      <c r="D33" s="143"/>
      <c r="E33" s="143"/>
      <c r="F33" s="143"/>
      <c r="G33" s="143"/>
      <c r="H33" s="144"/>
    </row>
    <row r="34" spans="1:8" s="6" customFormat="1" ht="26.25" customHeight="1" thickBot="1" thickTop="1">
      <c r="A34" s="24"/>
      <c r="B34" s="26">
        <v>2005</v>
      </c>
      <c r="C34" s="26">
        <v>2006</v>
      </c>
      <c r="D34" s="26">
        <v>2007</v>
      </c>
      <c r="E34" s="26">
        <v>2008</v>
      </c>
      <c r="F34" s="26">
        <v>2009</v>
      </c>
      <c r="G34" s="26" t="s">
        <v>28</v>
      </c>
      <c r="H34" s="28" t="s">
        <v>30</v>
      </c>
    </row>
    <row r="35" spans="1:8" s="2" customFormat="1" ht="18.75" thickBot="1" thickTop="1">
      <c r="A35" s="23" t="s">
        <v>32</v>
      </c>
      <c r="B35" s="25">
        <f>B11+B13+B14+B15+B20+B21+B22+B25</f>
        <v>40</v>
      </c>
      <c r="C35" s="25">
        <f>C11+C13+C14+C15+C20+C21+C22+C23+C25</f>
        <v>46</v>
      </c>
      <c r="D35" s="25">
        <f>D11+D13+D14+D15+D20+D21+D22+D23+D25</f>
        <v>53</v>
      </c>
      <c r="E35" s="25">
        <f>E11+E13+E14+E15+E20+E21+E22+E23+E25</f>
        <v>61</v>
      </c>
      <c r="F35" s="25">
        <f>F11+F13+F14+F15+F20+F21+F22+F23+F25</f>
        <v>67</v>
      </c>
      <c r="G35" s="27">
        <f>F35-B35</f>
        <v>27</v>
      </c>
      <c r="H35" s="27">
        <f>G35/5</f>
        <v>5.4</v>
      </c>
    </row>
    <row r="36" spans="1:8" s="2" customFormat="1" ht="18.75" thickBot="1" thickTop="1">
      <c r="A36" s="19" t="s">
        <v>33</v>
      </c>
      <c r="B36" s="12">
        <f>B12+B16+B17+B26+B27</f>
        <v>7</v>
      </c>
      <c r="C36" s="12">
        <f>C12+C16+C17+C26+C27</f>
        <v>9</v>
      </c>
      <c r="D36" s="12">
        <f>D12+D16+D17+D26+D27</f>
        <v>16</v>
      </c>
      <c r="E36" s="12">
        <f>E12+E16+E17+E26+E27</f>
        <v>23</v>
      </c>
      <c r="F36" s="12">
        <f>F12+F16+F17+F26+F27</f>
        <v>27</v>
      </c>
      <c r="G36" s="13">
        <f>F36-B36</f>
        <v>20</v>
      </c>
      <c r="H36" s="13">
        <f>G36/5</f>
        <v>4</v>
      </c>
    </row>
    <row r="37" spans="1:8" s="6" customFormat="1" ht="7.5" customHeight="1" thickBot="1" thickTop="1">
      <c r="A37" s="18"/>
      <c r="B37" s="14"/>
      <c r="C37" s="14"/>
      <c r="D37" s="14"/>
      <c r="E37" s="14"/>
      <c r="F37" s="14"/>
      <c r="G37" s="11"/>
      <c r="H37" s="11"/>
    </row>
    <row r="38" spans="1:8" s="2" customFormat="1" ht="18.75" thickBot="1" thickTop="1">
      <c r="A38" s="19" t="s">
        <v>31</v>
      </c>
      <c r="B38" s="36">
        <v>74</v>
      </c>
      <c r="C38" s="36">
        <f>C3+C4+C5+C6+C7+C8+C9+C18+C19+C23+C24+C28+C29+C30</f>
        <v>87</v>
      </c>
      <c r="D38" s="36">
        <f>D3+D4+D5+D6+D7+D8+D9+D10+D18+D19+D24+D29+D30</f>
        <v>109</v>
      </c>
      <c r="E38" s="12">
        <f>E3+E4+E5+E6+E7+E8+E9+E10+E18+E19+E24+E29+E30</f>
        <v>123</v>
      </c>
      <c r="F38" s="36">
        <f>F3+F4+F5+F6+F7+F8+F9+F10+F18+F19+F24+F29+F30</f>
        <v>160</v>
      </c>
      <c r="G38" s="13">
        <f>F38-B38</f>
        <v>86</v>
      </c>
      <c r="H38" s="37">
        <f>G38/5</f>
        <v>17.2</v>
      </c>
    </row>
    <row r="39" spans="1:9" s="2" customFormat="1" ht="18.75" thickBot="1" thickTop="1">
      <c r="A39" s="38" t="s">
        <v>34</v>
      </c>
      <c r="B39" s="36">
        <v>6</v>
      </c>
      <c r="C39" s="36">
        <v>6</v>
      </c>
      <c r="D39" s="36">
        <v>6</v>
      </c>
      <c r="E39" s="39">
        <v>6</v>
      </c>
      <c r="F39" s="36">
        <v>6</v>
      </c>
      <c r="G39" s="40">
        <f>F39-B39</f>
        <v>0</v>
      </c>
      <c r="H39" s="40">
        <f>G39/5</f>
        <v>0</v>
      </c>
      <c r="I39" s="6"/>
    </row>
    <row r="40" spans="1:8" s="8" customFormat="1" ht="17.25" customHeight="1" thickBot="1" thickTop="1">
      <c r="A40" s="29" t="s">
        <v>29</v>
      </c>
      <c r="B40" s="30">
        <f>SUM(B35:B39)</f>
        <v>127</v>
      </c>
      <c r="C40" s="30">
        <f>SUM(C35:C39)</f>
        <v>148</v>
      </c>
      <c r="D40" s="30">
        <f>SUM(D35:D39)</f>
        <v>184</v>
      </c>
      <c r="E40" s="30">
        <f>SUM(E35:E39)</f>
        <v>213</v>
      </c>
      <c r="F40" s="30">
        <f>SUM(F35:F39)</f>
        <v>260</v>
      </c>
      <c r="G40" s="31">
        <f>F40-B40</f>
        <v>133</v>
      </c>
      <c r="H40" s="31">
        <f>G40/5</f>
        <v>26.6</v>
      </c>
    </row>
    <row r="41" spans="1:8" ht="9.75" customHeight="1" thickTop="1">
      <c r="A41" s="145"/>
      <c r="B41" s="145"/>
      <c r="C41" s="145"/>
      <c r="D41" s="145"/>
      <c r="E41" s="145"/>
      <c r="F41" s="145"/>
      <c r="G41" s="145"/>
      <c r="H41" s="145"/>
    </row>
    <row r="44" ht="13.5" thickBot="1">
      <c r="F44" s="136"/>
    </row>
    <row r="45" ht="13.5" thickTop="1"/>
    <row r="52" ht="12.75">
      <c r="B52" s="126"/>
    </row>
  </sheetData>
  <mergeCells count="3">
    <mergeCell ref="A1:H1"/>
    <mergeCell ref="A33:H33"/>
    <mergeCell ref="A41:H41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5">
      <selection activeCell="A43" sqref="A43"/>
    </sheetView>
  </sheetViews>
  <sheetFormatPr defaultColWidth="11.421875" defaultRowHeight="12.75"/>
  <cols>
    <col min="1" max="1" width="35.7109375" style="5" customWidth="1"/>
    <col min="2" max="7" width="6.7109375" style="4" customWidth="1"/>
    <col min="8" max="8" width="8.8515625" style="1" customWidth="1"/>
  </cols>
  <sheetData>
    <row r="1" spans="1:9" s="2" customFormat="1" ht="24.75" customHeight="1" thickBot="1">
      <c r="A1" s="146" t="s">
        <v>64</v>
      </c>
      <c r="B1" s="146"/>
      <c r="C1" s="146"/>
      <c r="D1" s="146"/>
      <c r="E1" s="146"/>
      <c r="F1" s="146"/>
      <c r="G1" s="146"/>
      <c r="H1" s="146"/>
      <c r="I1" s="6"/>
    </row>
    <row r="2" spans="1:9" s="2" customFormat="1" ht="21" customHeight="1" thickBot="1" thickTop="1">
      <c r="A2" s="88"/>
      <c r="B2" s="53">
        <v>2005</v>
      </c>
      <c r="C2" s="53">
        <v>2006</v>
      </c>
      <c r="D2" s="53">
        <v>2007</v>
      </c>
      <c r="E2" s="116">
        <v>2008</v>
      </c>
      <c r="F2" s="53">
        <v>2009</v>
      </c>
      <c r="G2" s="53" t="s">
        <v>46</v>
      </c>
      <c r="H2" s="54" t="s">
        <v>30</v>
      </c>
      <c r="I2" s="6"/>
    </row>
    <row r="3" spans="1:9" s="8" customFormat="1" ht="19.5" customHeight="1" thickBot="1" thickTop="1">
      <c r="A3" s="108" t="s">
        <v>1</v>
      </c>
      <c r="B3" s="112">
        <v>0</v>
      </c>
      <c r="C3" s="112">
        <v>0</v>
      </c>
      <c r="D3" s="112">
        <v>6</v>
      </c>
      <c r="E3" s="117">
        <v>1</v>
      </c>
      <c r="F3" s="112">
        <v>2</v>
      </c>
      <c r="G3" s="56">
        <f>SUM(B3:F3)</f>
        <v>9</v>
      </c>
      <c r="H3" s="56">
        <f aca="true" t="shared" si="0" ref="H3:H30">G3/5</f>
        <v>1.8</v>
      </c>
      <c r="I3" s="8" t="s">
        <v>36</v>
      </c>
    </row>
    <row r="4" spans="1:8" s="8" customFormat="1" ht="19.5" customHeight="1" thickBot="1" thickTop="1">
      <c r="A4" s="88" t="s">
        <v>10</v>
      </c>
      <c r="B4" s="107">
        <v>1</v>
      </c>
      <c r="C4" s="107">
        <v>0</v>
      </c>
      <c r="D4" s="107">
        <v>0</v>
      </c>
      <c r="E4" s="118">
        <v>1</v>
      </c>
      <c r="F4" s="107">
        <v>1</v>
      </c>
      <c r="G4" s="55">
        <f aca="true" t="shared" si="1" ref="G4:G30">SUM(B4:F4)</f>
        <v>3</v>
      </c>
      <c r="H4" s="55">
        <f t="shared" si="0"/>
        <v>0.6</v>
      </c>
    </row>
    <row r="5" spans="1:8" s="8" customFormat="1" ht="19.5" customHeight="1" thickBot="1" thickTop="1">
      <c r="A5" s="109" t="s">
        <v>8</v>
      </c>
      <c r="B5" s="113">
        <v>0</v>
      </c>
      <c r="C5" s="113">
        <v>6</v>
      </c>
      <c r="D5" s="113">
        <v>4</v>
      </c>
      <c r="E5" s="119">
        <v>4</v>
      </c>
      <c r="F5" s="113">
        <v>3</v>
      </c>
      <c r="G5" s="56">
        <f t="shared" si="1"/>
        <v>17</v>
      </c>
      <c r="H5" s="56">
        <f t="shared" si="0"/>
        <v>3.4</v>
      </c>
    </row>
    <row r="6" spans="1:8" s="8" customFormat="1" ht="19.5" customHeight="1" thickBot="1" thickTop="1">
      <c r="A6" s="110" t="s">
        <v>13</v>
      </c>
      <c r="B6" s="114">
        <v>0</v>
      </c>
      <c r="C6" s="114">
        <v>0</v>
      </c>
      <c r="D6" s="114">
        <v>0</v>
      </c>
      <c r="E6" s="120">
        <v>4</v>
      </c>
      <c r="F6" s="114">
        <v>16</v>
      </c>
      <c r="G6" s="55">
        <f t="shared" si="1"/>
        <v>20</v>
      </c>
      <c r="H6" s="55">
        <f t="shared" si="0"/>
        <v>4</v>
      </c>
    </row>
    <row r="7" spans="1:8" s="8" customFormat="1" ht="19.5" customHeight="1" thickBot="1" thickTop="1">
      <c r="A7" s="88" t="s">
        <v>0</v>
      </c>
      <c r="B7" s="107">
        <v>1</v>
      </c>
      <c r="C7" s="107">
        <v>0</v>
      </c>
      <c r="D7" s="107">
        <v>7</v>
      </c>
      <c r="E7" s="118">
        <v>2</v>
      </c>
      <c r="F7" s="107">
        <v>5</v>
      </c>
      <c r="G7" s="56">
        <f t="shared" si="1"/>
        <v>15</v>
      </c>
      <c r="H7" s="56">
        <f t="shared" si="0"/>
        <v>3</v>
      </c>
    </row>
    <row r="8" spans="1:8" s="8" customFormat="1" ht="19.5" customHeight="1" thickBot="1" thickTop="1">
      <c r="A8" s="110" t="s">
        <v>6</v>
      </c>
      <c r="B8" s="114">
        <v>2</v>
      </c>
      <c r="C8" s="114">
        <v>1</v>
      </c>
      <c r="D8" s="114">
        <v>0</v>
      </c>
      <c r="E8" s="120">
        <v>1</v>
      </c>
      <c r="F8" s="114">
        <v>0</v>
      </c>
      <c r="G8" s="56">
        <f t="shared" si="1"/>
        <v>4</v>
      </c>
      <c r="H8" s="56">
        <f t="shared" si="0"/>
        <v>0.8</v>
      </c>
    </row>
    <row r="9" spans="1:8" s="8" customFormat="1" ht="19.5" customHeight="1" thickBot="1" thickTop="1">
      <c r="A9" s="88" t="s">
        <v>21</v>
      </c>
      <c r="B9" s="107">
        <v>1</v>
      </c>
      <c r="C9" s="107">
        <v>0</v>
      </c>
      <c r="D9" s="107">
        <v>2</v>
      </c>
      <c r="E9" s="118">
        <v>4</v>
      </c>
      <c r="F9" s="107">
        <v>2</v>
      </c>
      <c r="G9" s="56">
        <f t="shared" si="1"/>
        <v>9</v>
      </c>
      <c r="H9" s="56">
        <f t="shared" si="0"/>
        <v>1.8</v>
      </c>
    </row>
    <row r="10" spans="1:8" s="8" customFormat="1" ht="19.5" customHeight="1" thickBot="1" thickTop="1">
      <c r="A10" s="110" t="s">
        <v>7</v>
      </c>
      <c r="B10" s="114">
        <v>0</v>
      </c>
      <c r="C10" s="114">
        <v>4</v>
      </c>
      <c r="D10" s="114">
        <v>4</v>
      </c>
      <c r="E10" s="120">
        <v>2</v>
      </c>
      <c r="F10" s="114">
        <v>3</v>
      </c>
      <c r="G10" s="56">
        <f t="shared" si="1"/>
        <v>13</v>
      </c>
      <c r="H10" s="56">
        <f t="shared" si="0"/>
        <v>2.6</v>
      </c>
    </row>
    <row r="11" spans="1:8" s="8" customFormat="1" ht="19.5" customHeight="1" thickBot="1" thickTop="1">
      <c r="A11" s="88" t="s">
        <v>17</v>
      </c>
      <c r="B11" s="107">
        <v>0</v>
      </c>
      <c r="C11" s="107">
        <v>0</v>
      </c>
      <c r="D11" s="107">
        <v>1</v>
      </c>
      <c r="E11" s="118">
        <v>1</v>
      </c>
      <c r="F11" s="107">
        <v>1</v>
      </c>
      <c r="G11" s="56">
        <f t="shared" si="1"/>
        <v>3</v>
      </c>
      <c r="H11" s="56">
        <f t="shared" si="0"/>
        <v>0.6</v>
      </c>
    </row>
    <row r="12" spans="1:8" s="8" customFormat="1" ht="19.5" customHeight="1" thickBot="1" thickTop="1">
      <c r="A12" s="110" t="s">
        <v>16</v>
      </c>
      <c r="B12" s="114">
        <v>0</v>
      </c>
      <c r="C12" s="114">
        <v>0</v>
      </c>
      <c r="D12" s="114">
        <v>1</v>
      </c>
      <c r="E12" s="120">
        <v>8</v>
      </c>
      <c r="F12" s="114">
        <v>2</v>
      </c>
      <c r="G12" s="56">
        <f t="shared" si="1"/>
        <v>11</v>
      </c>
      <c r="H12" s="56">
        <f t="shared" si="0"/>
        <v>2.2</v>
      </c>
    </row>
    <row r="13" spans="1:8" s="8" customFormat="1" ht="19.5" customHeight="1" thickBot="1" thickTop="1">
      <c r="A13" s="88" t="s">
        <v>2</v>
      </c>
      <c r="B13" s="107">
        <v>1</v>
      </c>
      <c r="C13" s="107">
        <v>0</v>
      </c>
      <c r="D13" s="107">
        <v>0</v>
      </c>
      <c r="E13" s="118">
        <v>1</v>
      </c>
      <c r="F13" s="107">
        <v>0</v>
      </c>
      <c r="G13" s="56">
        <f t="shared" si="1"/>
        <v>2</v>
      </c>
      <c r="H13" s="56">
        <f t="shared" si="0"/>
        <v>0.4</v>
      </c>
    </row>
    <row r="14" spans="1:8" s="8" customFormat="1" ht="19.5" customHeight="1" thickBot="1" thickTop="1">
      <c r="A14" s="110" t="s">
        <v>14</v>
      </c>
      <c r="B14" s="114">
        <v>3</v>
      </c>
      <c r="C14" s="114">
        <v>3</v>
      </c>
      <c r="D14" s="114">
        <v>5</v>
      </c>
      <c r="E14" s="120">
        <v>4</v>
      </c>
      <c r="F14" s="114">
        <v>2</v>
      </c>
      <c r="G14" s="56">
        <f t="shared" si="1"/>
        <v>17</v>
      </c>
      <c r="H14" s="56">
        <f t="shared" si="0"/>
        <v>3.4</v>
      </c>
    </row>
    <row r="15" spans="1:8" s="8" customFormat="1" ht="19.5" customHeight="1" thickBot="1" thickTop="1">
      <c r="A15" s="88" t="s">
        <v>23</v>
      </c>
      <c r="B15" s="107">
        <v>2</v>
      </c>
      <c r="C15" s="107">
        <v>0</v>
      </c>
      <c r="D15" s="107">
        <v>0</v>
      </c>
      <c r="E15" s="118">
        <v>0</v>
      </c>
      <c r="F15" s="107">
        <v>0</v>
      </c>
      <c r="G15" s="56">
        <f t="shared" si="1"/>
        <v>2</v>
      </c>
      <c r="H15" s="56">
        <f t="shared" si="0"/>
        <v>0.4</v>
      </c>
    </row>
    <row r="16" spans="1:8" s="8" customFormat="1" ht="19.5" customHeight="1" thickBot="1" thickTop="1">
      <c r="A16" s="109" t="s">
        <v>20</v>
      </c>
      <c r="B16" s="113">
        <v>0</v>
      </c>
      <c r="C16" s="113">
        <v>0</v>
      </c>
      <c r="D16" s="113">
        <v>1</v>
      </c>
      <c r="E16" s="119">
        <v>0</v>
      </c>
      <c r="F16" s="113">
        <v>0</v>
      </c>
      <c r="G16" s="57">
        <f t="shared" si="1"/>
        <v>1</v>
      </c>
      <c r="H16" s="56">
        <f t="shared" si="0"/>
        <v>0.2</v>
      </c>
    </row>
    <row r="17" spans="1:8" s="8" customFormat="1" ht="19.5" customHeight="1" thickBot="1" thickTop="1">
      <c r="A17" s="88" t="s">
        <v>3</v>
      </c>
      <c r="B17" s="107">
        <v>0</v>
      </c>
      <c r="C17" s="107">
        <v>0</v>
      </c>
      <c r="D17" s="107">
        <v>1</v>
      </c>
      <c r="E17" s="118">
        <v>0</v>
      </c>
      <c r="F17" s="107">
        <v>1</v>
      </c>
      <c r="G17" s="56">
        <f t="shared" si="1"/>
        <v>2</v>
      </c>
      <c r="H17" s="56">
        <f t="shared" si="0"/>
        <v>0.4</v>
      </c>
    </row>
    <row r="18" spans="1:8" s="8" customFormat="1" ht="19.5" customHeight="1" thickBot="1" thickTop="1">
      <c r="A18" s="111" t="s">
        <v>19</v>
      </c>
      <c r="B18" s="107">
        <v>0</v>
      </c>
      <c r="C18" s="107">
        <v>0</v>
      </c>
      <c r="D18" s="107">
        <v>0</v>
      </c>
      <c r="E18" s="118">
        <v>0</v>
      </c>
      <c r="F18" s="107">
        <v>1</v>
      </c>
      <c r="G18" s="56">
        <f t="shared" si="1"/>
        <v>1</v>
      </c>
      <c r="H18" s="56">
        <f t="shared" si="0"/>
        <v>0.2</v>
      </c>
    </row>
    <row r="19" spans="1:8" s="8" customFormat="1" ht="19.5" customHeight="1" thickBot="1" thickTop="1">
      <c r="A19" s="111" t="s">
        <v>18</v>
      </c>
      <c r="B19" s="107">
        <v>0</v>
      </c>
      <c r="C19" s="107">
        <v>1</v>
      </c>
      <c r="D19" s="107">
        <v>2</v>
      </c>
      <c r="E19" s="118">
        <v>0</v>
      </c>
      <c r="F19" s="107">
        <v>1</v>
      </c>
      <c r="G19" s="56">
        <f t="shared" si="1"/>
        <v>4</v>
      </c>
      <c r="H19" s="56">
        <f t="shared" si="0"/>
        <v>0.8</v>
      </c>
    </row>
    <row r="20" spans="1:8" s="8" customFormat="1" ht="19.5" customHeight="1" thickBot="1" thickTop="1">
      <c r="A20" s="110" t="s">
        <v>25</v>
      </c>
      <c r="B20" s="114">
        <v>0</v>
      </c>
      <c r="C20" s="114">
        <v>0</v>
      </c>
      <c r="D20" s="114">
        <v>4</v>
      </c>
      <c r="E20" s="120">
        <v>1</v>
      </c>
      <c r="F20" s="114">
        <v>1</v>
      </c>
      <c r="G20" s="56">
        <f t="shared" si="1"/>
        <v>6</v>
      </c>
      <c r="H20" s="56">
        <f t="shared" si="0"/>
        <v>1.2</v>
      </c>
    </row>
    <row r="21" spans="1:8" s="8" customFormat="1" ht="19.5" customHeight="1" thickBot="1" thickTop="1">
      <c r="A21" s="88" t="s">
        <v>24</v>
      </c>
      <c r="B21" s="107">
        <v>1</v>
      </c>
      <c r="C21" s="107">
        <v>0</v>
      </c>
      <c r="D21" s="107">
        <v>0</v>
      </c>
      <c r="E21" s="118">
        <v>2</v>
      </c>
      <c r="F21" s="107">
        <v>1</v>
      </c>
      <c r="G21" s="56">
        <f t="shared" si="1"/>
        <v>4</v>
      </c>
      <c r="H21" s="56">
        <f t="shared" si="0"/>
        <v>0.8</v>
      </c>
    </row>
    <row r="22" spans="1:8" s="8" customFormat="1" ht="19.5" customHeight="1" thickBot="1" thickTop="1">
      <c r="A22" s="110" t="s">
        <v>5</v>
      </c>
      <c r="B22" s="114">
        <v>0</v>
      </c>
      <c r="C22" s="114">
        <v>0</v>
      </c>
      <c r="D22" s="114">
        <v>1</v>
      </c>
      <c r="E22" s="120">
        <v>0</v>
      </c>
      <c r="F22" s="114">
        <v>0</v>
      </c>
      <c r="G22" s="56">
        <f t="shared" si="1"/>
        <v>1</v>
      </c>
      <c r="H22" s="56">
        <f t="shared" si="0"/>
        <v>0.2</v>
      </c>
    </row>
    <row r="23" spans="1:8" s="8" customFormat="1" ht="19.5" customHeight="1" thickBot="1" thickTop="1">
      <c r="A23" s="88" t="s">
        <v>9</v>
      </c>
      <c r="B23" s="107">
        <v>0</v>
      </c>
      <c r="C23" s="107">
        <v>0</v>
      </c>
      <c r="D23" s="107">
        <v>0</v>
      </c>
      <c r="E23" s="118">
        <v>0</v>
      </c>
      <c r="F23" s="107">
        <v>0</v>
      </c>
      <c r="G23" s="56">
        <f t="shared" si="1"/>
        <v>0</v>
      </c>
      <c r="H23" s="56">
        <f t="shared" si="0"/>
        <v>0</v>
      </c>
    </row>
    <row r="24" spans="1:8" s="8" customFormat="1" ht="19.5" customHeight="1" thickBot="1" thickTop="1">
      <c r="A24" s="110" t="s">
        <v>11</v>
      </c>
      <c r="B24" s="114">
        <v>4</v>
      </c>
      <c r="C24" s="114">
        <v>9</v>
      </c>
      <c r="D24" s="114">
        <v>5</v>
      </c>
      <c r="E24" s="120">
        <v>2</v>
      </c>
      <c r="F24" s="114">
        <v>3</v>
      </c>
      <c r="G24" s="56">
        <f t="shared" si="1"/>
        <v>23</v>
      </c>
      <c r="H24" s="56">
        <f t="shared" si="0"/>
        <v>4.6</v>
      </c>
    </row>
    <row r="25" spans="1:8" s="8" customFormat="1" ht="19.5" customHeight="1" thickBot="1" thickTop="1">
      <c r="A25" s="88" t="s">
        <v>12</v>
      </c>
      <c r="B25" s="107">
        <v>1</v>
      </c>
      <c r="C25" s="107">
        <v>1</v>
      </c>
      <c r="D25" s="107">
        <v>1</v>
      </c>
      <c r="E25" s="118">
        <v>0</v>
      </c>
      <c r="F25" s="107">
        <v>0</v>
      </c>
      <c r="G25" s="56">
        <f t="shared" si="1"/>
        <v>3</v>
      </c>
      <c r="H25" s="56">
        <f t="shared" si="0"/>
        <v>0.6</v>
      </c>
    </row>
    <row r="26" spans="1:8" s="8" customFormat="1" ht="19.5" customHeight="1" thickBot="1" thickTop="1">
      <c r="A26" s="110" t="s">
        <v>15</v>
      </c>
      <c r="B26" s="114">
        <v>4</v>
      </c>
      <c r="C26" s="114">
        <v>2</v>
      </c>
      <c r="D26" s="114">
        <v>2</v>
      </c>
      <c r="E26" s="120">
        <v>0</v>
      </c>
      <c r="F26" s="114">
        <v>0</v>
      </c>
      <c r="G26" s="57">
        <f t="shared" si="1"/>
        <v>8</v>
      </c>
      <c r="H26" s="57">
        <f t="shared" si="0"/>
        <v>1.6</v>
      </c>
    </row>
    <row r="27" spans="1:8" s="8" customFormat="1" ht="19.5" customHeight="1" thickBot="1" thickTop="1">
      <c r="A27" s="88" t="s">
        <v>27</v>
      </c>
      <c r="B27" s="107">
        <v>0</v>
      </c>
      <c r="C27" s="107">
        <v>0</v>
      </c>
      <c r="D27" s="107">
        <v>3</v>
      </c>
      <c r="E27" s="118">
        <v>0</v>
      </c>
      <c r="F27" s="107">
        <v>1</v>
      </c>
      <c r="G27" s="56">
        <f t="shared" si="1"/>
        <v>4</v>
      </c>
      <c r="H27" s="56">
        <f t="shared" si="0"/>
        <v>0.8</v>
      </c>
    </row>
    <row r="28" spans="1:8" s="8" customFormat="1" ht="19.5" customHeight="1" thickBot="1" thickTop="1">
      <c r="A28" s="110" t="s">
        <v>22</v>
      </c>
      <c r="B28" s="114">
        <v>2</v>
      </c>
      <c r="C28" s="114">
        <v>0</v>
      </c>
      <c r="D28" s="114">
        <v>0</v>
      </c>
      <c r="E28" s="120">
        <v>0</v>
      </c>
      <c r="F28" s="114">
        <v>0</v>
      </c>
      <c r="G28" s="58">
        <f t="shared" si="1"/>
        <v>2</v>
      </c>
      <c r="H28" s="57">
        <f t="shared" si="0"/>
        <v>0.4</v>
      </c>
    </row>
    <row r="29" spans="1:8" s="8" customFormat="1" ht="19.5" customHeight="1" thickBot="1" thickTop="1">
      <c r="A29" s="88" t="s">
        <v>26</v>
      </c>
      <c r="B29" s="107">
        <v>0</v>
      </c>
      <c r="C29" s="107">
        <v>4</v>
      </c>
      <c r="D29" s="107">
        <v>0</v>
      </c>
      <c r="E29" s="118">
        <v>1</v>
      </c>
      <c r="F29" s="107">
        <v>0</v>
      </c>
      <c r="G29" s="56">
        <v>1</v>
      </c>
      <c r="H29" s="56">
        <f t="shared" si="0"/>
        <v>0.2</v>
      </c>
    </row>
    <row r="30" spans="1:8" s="8" customFormat="1" ht="19.5" customHeight="1" thickBot="1" thickTop="1">
      <c r="A30" s="88" t="s">
        <v>4</v>
      </c>
      <c r="B30" s="107">
        <v>1</v>
      </c>
      <c r="C30" s="107">
        <v>0</v>
      </c>
      <c r="D30" s="107">
        <v>0</v>
      </c>
      <c r="E30" s="118">
        <v>0</v>
      </c>
      <c r="F30" s="107">
        <v>0</v>
      </c>
      <c r="G30" s="58">
        <f t="shared" si="1"/>
        <v>1</v>
      </c>
      <c r="H30" s="57">
        <f t="shared" si="0"/>
        <v>0.2</v>
      </c>
    </row>
    <row r="31" spans="1:9" s="8" customFormat="1" ht="18.75" thickBot="1" thickTop="1">
      <c r="A31" s="70" t="s">
        <v>29</v>
      </c>
      <c r="B31" s="71">
        <f aca="true" t="shared" si="2" ref="B31:H31">SUM(B3:B30)</f>
        <v>24</v>
      </c>
      <c r="C31" s="72">
        <f t="shared" si="2"/>
        <v>31</v>
      </c>
      <c r="D31" s="72">
        <f t="shared" si="2"/>
        <v>50</v>
      </c>
      <c r="E31" s="115">
        <f t="shared" si="2"/>
        <v>39</v>
      </c>
      <c r="F31" s="72">
        <f t="shared" si="2"/>
        <v>46</v>
      </c>
      <c r="G31" s="72">
        <f t="shared" si="2"/>
        <v>186</v>
      </c>
      <c r="H31" s="72">
        <f t="shared" si="2"/>
        <v>37.2</v>
      </c>
      <c r="I31" s="69"/>
    </row>
    <row r="32" spans="1:8" s="8" customFormat="1" ht="10.5" customHeight="1" thickBot="1" thickTop="1">
      <c r="A32" s="22"/>
      <c r="B32" s="11"/>
      <c r="C32" s="11"/>
      <c r="D32" s="11"/>
      <c r="E32" s="11"/>
      <c r="F32" s="11"/>
      <c r="G32" s="11"/>
      <c r="H32" s="11"/>
    </row>
    <row r="33" spans="1:9" s="2" customFormat="1" ht="21" customHeight="1" thickBot="1" thickTop="1">
      <c r="A33" s="51"/>
      <c r="B33" s="65">
        <v>2005</v>
      </c>
      <c r="C33" s="66">
        <v>2006</v>
      </c>
      <c r="D33" s="53">
        <v>2007</v>
      </c>
      <c r="E33" s="53">
        <v>2008</v>
      </c>
      <c r="F33" s="65">
        <v>2009</v>
      </c>
      <c r="G33" s="53" t="s">
        <v>46</v>
      </c>
      <c r="H33" s="52" t="s">
        <v>30</v>
      </c>
      <c r="I33" s="67"/>
    </row>
    <row r="34" spans="1:10" s="2" customFormat="1" ht="18.75" thickBot="1" thickTop="1">
      <c r="A34" s="59" t="s">
        <v>39</v>
      </c>
      <c r="B34" s="61">
        <f>B11+B13+B14+B15+B20+B21+B22+B25</f>
        <v>8</v>
      </c>
      <c r="C34" s="61">
        <f>C11+C13+C14+C15+C20+C21+C22+C25</f>
        <v>4</v>
      </c>
      <c r="D34" s="61">
        <f>D11+D13+D14+D15+D20+D21+D22+D25</f>
        <v>12</v>
      </c>
      <c r="E34" s="61">
        <f>E11+E13+E14+E15+E20+E21+E22+E25</f>
        <v>9</v>
      </c>
      <c r="F34" s="61">
        <f>F11+F13+F14+F15+F20+F21+F22+F25</f>
        <v>5</v>
      </c>
      <c r="G34" s="58">
        <f>SUM(B34:F34)</f>
        <v>38</v>
      </c>
      <c r="H34" s="58">
        <f>G34/5</f>
        <v>7.6</v>
      </c>
      <c r="J34" s="68"/>
    </row>
    <row r="35" spans="1:10" s="2" customFormat="1" ht="18.75" thickBot="1" thickTop="1">
      <c r="A35" s="59" t="s">
        <v>40</v>
      </c>
      <c r="B35" s="63">
        <f>B12+B16+B17+B26+B27</f>
        <v>4</v>
      </c>
      <c r="C35" s="63">
        <f aca="true" t="shared" si="3" ref="C35:H35">C12+C16+C17+C26+C27</f>
        <v>2</v>
      </c>
      <c r="D35" s="63">
        <f t="shared" si="3"/>
        <v>8</v>
      </c>
      <c r="E35" s="63">
        <f t="shared" si="3"/>
        <v>8</v>
      </c>
      <c r="F35" s="63">
        <f t="shared" si="3"/>
        <v>4</v>
      </c>
      <c r="G35" s="63">
        <f t="shared" si="3"/>
        <v>26</v>
      </c>
      <c r="H35" s="63">
        <f t="shared" si="3"/>
        <v>5.2</v>
      </c>
      <c r="I35" s="6" t="s">
        <v>36</v>
      </c>
      <c r="J35" s="2" t="s">
        <v>36</v>
      </c>
    </row>
    <row r="36" spans="1:8" s="2" customFormat="1" ht="18.75" thickBot="1" thickTop="1">
      <c r="A36" s="64" t="s">
        <v>41</v>
      </c>
      <c r="B36" s="61">
        <f>B3+B4+B5+B6+B7+B8+B9+B10+B18+B19+B23+B24+B29+B30</f>
        <v>10</v>
      </c>
      <c r="C36" s="61">
        <f aca="true" t="shared" si="4" ref="C36:H36">C3+C4+C5+C6+C7+C8+C9+C10+C18+C19+C23+C24+C29+C30</f>
        <v>25</v>
      </c>
      <c r="D36" s="61">
        <f t="shared" si="4"/>
        <v>30</v>
      </c>
      <c r="E36" s="61">
        <f t="shared" si="4"/>
        <v>22</v>
      </c>
      <c r="F36" s="61">
        <f t="shared" si="4"/>
        <v>37</v>
      </c>
      <c r="G36" s="61">
        <f t="shared" si="4"/>
        <v>120</v>
      </c>
      <c r="H36" s="61">
        <f t="shared" si="4"/>
        <v>24</v>
      </c>
    </row>
    <row r="37" spans="1:10" s="2" customFormat="1" ht="18.75" thickBot="1" thickTop="1">
      <c r="A37" s="60" t="s">
        <v>37</v>
      </c>
      <c r="B37" s="62">
        <f>B28</f>
        <v>2</v>
      </c>
      <c r="C37" s="62">
        <f aca="true" t="shared" si="5" ref="C37:H37">C28</f>
        <v>0</v>
      </c>
      <c r="D37" s="62">
        <f t="shared" si="5"/>
        <v>0</v>
      </c>
      <c r="E37" s="62">
        <f t="shared" si="5"/>
        <v>0</v>
      </c>
      <c r="F37" s="62">
        <f t="shared" si="5"/>
        <v>0</v>
      </c>
      <c r="G37" s="62">
        <f t="shared" si="5"/>
        <v>2</v>
      </c>
      <c r="H37" s="62">
        <f t="shared" si="5"/>
        <v>0.4</v>
      </c>
      <c r="I37" s="2" t="s">
        <v>36</v>
      </c>
      <c r="J37" s="2" t="s">
        <v>36</v>
      </c>
    </row>
    <row r="38" spans="1:9" s="8" customFormat="1" ht="18.75" thickBot="1" thickTop="1">
      <c r="A38" s="70" t="s">
        <v>29</v>
      </c>
      <c r="B38" s="71">
        <f>SUM(B34:B37)</f>
        <v>24</v>
      </c>
      <c r="C38" s="71">
        <f aca="true" t="shared" si="6" ref="C38:H38">SUM(C34:C37)</f>
        <v>31</v>
      </c>
      <c r="D38" s="71">
        <f t="shared" si="6"/>
        <v>50</v>
      </c>
      <c r="E38" s="71">
        <f t="shared" si="6"/>
        <v>39</v>
      </c>
      <c r="F38" s="71">
        <f t="shared" si="6"/>
        <v>46</v>
      </c>
      <c r="G38" s="71">
        <f t="shared" si="6"/>
        <v>186</v>
      </c>
      <c r="H38" s="71">
        <f t="shared" si="6"/>
        <v>37.199999999999996</v>
      </c>
      <c r="I38" s="69"/>
    </row>
    <row r="39" ht="13.5" thickTop="1"/>
    <row r="46" ht="12.75">
      <c r="B46" s="4" t="s">
        <v>36</v>
      </c>
    </row>
  </sheetData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4"/>
  <sheetViews>
    <sheetView tabSelected="1" workbookViewId="0" topLeftCell="A25">
      <selection activeCell="B46" sqref="B46"/>
    </sheetView>
  </sheetViews>
  <sheetFormatPr defaultColWidth="11.421875" defaultRowHeight="12.75"/>
  <cols>
    <col min="1" max="1" width="35.140625" style="0" customWidth="1"/>
    <col min="3" max="3" width="1.57421875" style="6" customWidth="1"/>
    <col min="5" max="5" width="2.00390625" style="0" customWidth="1"/>
    <col min="7" max="7" width="2.00390625" style="6" customWidth="1"/>
    <col min="8" max="8" width="10.140625" style="76" customWidth="1"/>
    <col min="9" max="9" width="2.421875" style="14" customWidth="1"/>
    <col min="10" max="10" width="11.421875" style="76" customWidth="1"/>
  </cols>
  <sheetData>
    <row r="1" spans="1:10" ht="18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8" ht="18" thickBot="1">
      <c r="A2" s="89"/>
      <c r="B2" s="21"/>
      <c r="C2" s="21"/>
      <c r="D2" s="78"/>
      <c r="E2" s="78"/>
      <c r="F2" s="78"/>
      <c r="G2" s="78"/>
      <c r="H2" s="77"/>
    </row>
    <row r="3" spans="1:10" ht="42" customHeight="1" thickBot="1" thickTop="1">
      <c r="A3" s="90"/>
      <c r="B3" s="92" t="s">
        <v>49</v>
      </c>
      <c r="C3" s="101"/>
      <c r="D3" s="92" t="s">
        <v>50</v>
      </c>
      <c r="E3" s="101"/>
      <c r="F3" s="92" t="s">
        <v>51</v>
      </c>
      <c r="G3" s="101"/>
      <c r="H3" s="92" t="s">
        <v>71</v>
      </c>
      <c r="I3" s="101"/>
      <c r="J3" s="92" t="s">
        <v>59</v>
      </c>
    </row>
    <row r="4" spans="1:10" ht="18" thickBot="1" thickTop="1">
      <c r="A4" s="24" t="s">
        <v>1</v>
      </c>
      <c r="B4" s="13">
        <v>9</v>
      </c>
      <c r="C4" s="11"/>
      <c r="D4" s="13">
        <v>9</v>
      </c>
      <c r="E4" s="11"/>
      <c r="F4" s="13">
        <v>5</v>
      </c>
      <c r="G4" s="11"/>
      <c r="H4" s="84">
        <v>13</v>
      </c>
      <c r="J4" s="84">
        <f>H4-F4</f>
        <v>8</v>
      </c>
    </row>
    <row r="5" spans="1:10" ht="18" thickBot="1" thickTop="1">
      <c r="A5" s="24" t="s">
        <v>10</v>
      </c>
      <c r="B5" s="13">
        <v>3</v>
      </c>
      <c r="C5" s="11"/>
      <c r="D5" s="13">
        <v>4</v>
      </c>
      <c r="E5" s="11"/>
      <c r="F5" s="13">
        <v>3</v>
      </c>
      <c r="G5" s="11"/>
      <c r="H5" s="84">
        <v>4</v>
      </c>
      <c r="J5" s="84">
        <f aca="true" t="shared" si="0" ref="J5:J31">H5-F5</f>
        <v>1</v>
      </c>
    </row>
    <row r="6" spans="1:10" ht="18" thickBot="1" thickTop="1">
      <c r="A6" s="90" t="s">
        <v>8</v>
      </c>
      <c r="B6" s="40">
        <v>17</v>
      </c>
      <c r="C6" s="11"/>
      <c r="D6" s="81">
        <v>3</v>
      </c>
      <c r="E6" s="11"/>
      <c r="F6" s="81">
        <v>5</v>
      </c>
      <c r="G6" s="11"/>
      <c r="H6" s="82">
        <v>19</v>
      </c>
      <c r="J6" s="82">
        <f t="shared" si="0"/>
        <v>14</v>
      </c>
    </row>
    <row r="7" spans="1:10" ht="18" thickBot="1" thickTop="1">
      <c r="A7" s="24" t="s">
        <v>13</v>
      </c>
      <c r="B7" s="40">
        <v>20</v>
      </c>
      <c r="C7" s="11"/>
      <c r="D7" s="40">
        <v>3</v>
      </c>
      <c r="E7" s="11"/>
      <c r="F7" s="40">
        <v>1</v>
      </c>
      <c r="G7" s="11"/>
      <c r="H7" s="83">
        <v>17</v>
      </c>
      <c r="J7" s="83">
        <f t="shared" si="0"/>
        <v>16</v>
      </c>
    </row>
    <row r="8" spans="1:10" ht="18" thickBot="1" thickTop="1">
      <c r="A8" s="91" t="s">
        <v>0</v>
      </c>
      <c r="B8" s="13">
        <v>15</v>
      </c>
      <c r="C8" s="11"/>
      <c r="D8" s="13">
        <v>7</v>
      </c>
      <c r="E8" s="11"/>
      <c r="F8" s="13">
        <v>8</v>
      </c>
      <c r="G8" s="11"/>
      <c r="H8" s="84">
        <v>21</v>
      </c>
      <c r="J8" s="84">
        <f t="shared" si="0"/>
        <v>13</v>
      </c>
    </row>
    <row r="9" spans="1:11" ht="18" thickBot="1" thickTop="1">
      <c r="A9" s="24" t="s">
        <v>6</v>
      </c>
      <c r="B9" s="13">
        <v>4</v>
      </c>
      <c r="C9" s="11"/>
      <c r="D9" s="13">
        <v>10</v>
      </c>
      <c r="E9" s="11"/>
      <c r="F9" s="13">
        <v>10</v>
      </c>
      <c r="G9" s="11"/>
      <c r="H9" s="84">
        <v>11</v>
      </c>
      <c r="J9" s="84">
        <f t="shared" si="0"/>
        <v>1</v>
      </c>
      <c r="K9" t="s">
        <v>36</v>
      </c>
    </row>
    <row r="10" spans="1:10" ht="18" thickBot="1" thickTop="1">
      <c r="A10" s="24" t="s">
        <v>21</v>
      </c>
      <c r="B10" s="13">
        <v>9</v>
      </c>
      <c r="C10" s="11"/>
      <c r="D10" s="13">
        <v>6</v>
      </c>
      <c r="E10" s="11"/>
      <c r="F10" s="13">
        <v>12</v>
      </c>
      <c r="G10" s="11"/>
      <c r="H10" s="84">
        <v>20</v>
      </c>
      <c r="J10" s="84">
        <f t="shared" si="0"/>
        <v>8</v>
      </c>
    </row>
    <row r="11" spans="1:12" ht="18" thickBot="1" thickTop="1">
      <c r="A11" s="24" t="s">
        <v>7</v>
      </c>
      <c r="B11" s="13">
        <v>13</v>
      </c>
      <c r="C11" s="11"/>
      <c r="D11" s="13">
        <v>6</v>
      </c>
      <c r="E11" s="11"/>
      <c r="F11" s="13">
        <v>5</v>
      </c>
      <c r="G11" s="11"/>
      <c r="H11" s="84">
        <v>14</v>
      </c>
      <c r="J11" s="84">
        <f t="shared" si="0"/>
        <v>9</v>
      </c>
      <c r="L11" s="2"/>
    </row>
    <row r="12" spans="1:10" ht="18" thickBot="1" thickTop="1">
      <c r="A12" s="24" t="s">
        <v>17</v>
      </c>
      <c r="B12" s="13">
        <v>3</v>
      </c>
      <c r="C12" s="11"/>
      <c r="D12" s="13">
        <v>3</v>
      </c>
      <c r="E12" s="11"/>
      <c r="F12" s="13">
        <v>3</v>
      </c>
      <c r="G12" s="11"/>
      <c r="H12" s="84">
        <v>5</v>
      </c>
      <c r="J12" s="84">
        <f t="shared" si="0"/>
        <v>2</v>
      </c>
    </row>
    <row r="13" spans="1:10" ht="18" thickBot="1" thickTop="1">
      <c r="A13" s="93" t="s">
        <v>16</v>
      </c>
      <c r="B13" s="81">
        <v>11</v>
      </c>
      <c r="C13" s="11"/>
      <c r="D13" s="81">
        <v>0</v>
      </c>
      <c r="E13" s="11"/>
      <c r="F13" s="81">
        <v>1</v>
      </c>
      <c r="G13" s="11"/>
      <c r="H13" s="82">
        <v>12</v>
      </c>
      <c r="J13" s="82">
        <f t="shared" si="0"/>
        <v>11</v>
      </c>
    </row>
    <row r="14" spans="1:10" ht="18" thickBot="1" thickTop="1">
      <c r="A14" s="24" t="s">
        <v>2</v>
      </c>
      <c r="B14" s="13">
        <v>2</v>
      </c>
      <c r="C14" s="11"/>
      <c r="D14" s="13">
        <v>5</v>
      </c>
      <c r="E14" s="11"/>
      <c r="F14" s="13">
        <v>11</v>
      </c>
      <c r="G14" s="11"/>
      <c r="H14" s="84">
        <v>11</v>
      </c>
      <c r="J14" s="84">
        <f t="shared" si="0"/>
        <v>0</v>
      </c>
    </row>
    <row r="15" spans="1:10" ht="18" thickBot="1" thickTop="1">
      <c r="A15" s="93" t="s">
        <v>14</v>
      </c>
      <c r="B15" s="81">
        <v>17</v>
      </c>
      <c r="C15" s="11"/>
      <c r="D15" s="81">
        <v>13</v>
      </c>
      <c r="E15" s="11"/>
      <c r="F15" s="81">
        <v>15</v>
      </c>
      <c r="G15" s="11"/>
      <c r="H15" s="82">
        <v>30</v>
      </c>
      <c r="J15" s="82">
        <f t="shared" si="0"/>
        <v>15</v>
      </c>
    </row>
    <row r="16" spans="1:10" ht="18" thickBot="1" thickTop="1">
      <c r="A16" s="97" t="s">
        <v>52</v>
      </c>
      <c r="B16" s="98">
        <v>2</v>
      </c>
      <c r="C16" s="102"/>
      <c r="D16" s="98">
        <v>0</v>
      </c>
      <c r="E16" s="102"/>
      <c r="F16" s="98">
        <v>3</v>
      </c>
      <c r="G16" s="102"/>
      <c r="H16" s="99">
        <v>3</v>
      </c>
      <c r="I16" s="104"/>
      <c r="J16" s="99">
        <f t="shared" si="0"/>
        <v>0</v>
      </c>
    </row>
    <row r="17" spans="1:10" ht="18" thickBot="1" thickTop="1">
      <c r="A17" s="93" t="s">
        <v>20</v>
      </c>
      <c r="B17" s="81">
        <v>1</v>
      </c>
      <c r="C17" s="11"/>
      <c r="D17" s="81">
        <v>7</v>
      </c>
      <c r="E17" s="11"/>
      <c r="F17" s="81">
        <v>1</v>
      </c>
      <c r="G17" s="11"/>
      <c r="H17" s="82">
        <v>2</v>
      </c>
      <c r="J17" s="82">
        <f t="shared" si="0"/>
        <v>1</v>
      </c>
    </row>
    <row r="18" spans="1:10" ht="18" thickBot="1" thickTop="1">
      <c r="A18" s="24" t="s">
        <v>3</v>
      </c>
      <c r="B18" s="13">
        <v>2</v>
      </c>
      <c r="C18" s="11"/>
      <c r="D18" s="13">
        <v>2</v>
      </c>
      <c r="E18" s="11"/>
      <c r="F18" s="13">
        <v>2</v>
      </c>
      <c r="G18" s="11"/>
      <c r="H18" s="84">
        <v>4</v>
      </c>
      <c r="J18" s="84">
        <f t="shared" si="0"/>
        <v>2</v>
      </c>
    </row>
    <row r="19" spans="1:10" ht="18" thickBot="1" thickTop="1">
      <c r="A19" s="93" t="s">
        <v>19</v>
      </c>
      <c r="B19" s="81">
        <v>1</v>
      </c>
      <c r="C19" s="11"/>
      <c r="D19" s="81">
        <v>0</v>
      </c>
      <c r="E19" s="11"/>
      <c r="F19" s="81">
        <v>3</v>
      </c>
      <c r="G19" s="11"/>
      <c r="H19" s="82">
        <v>5</v>
      </c>
      <c r="J19" s="82">
        <f t="shared" si="0"/>
        <v>2</v>
      </c>
    </row>
    <row r="20" spans="1:10" ht="18" thickBot="1" thickTop="1">
      <c r="A20" s="24" t="s">
        <v>18</v>
      </c>
      <c r="B20" s="13">
        <v>4</v>
      </c>
      <c r="C20" s="11"/>
      <c r="D20" s="13">
        <v>4</v>
      </c>
      <c r="E20" s="11"/>
      <c r="F20" s="13">
        <v>2</v>
      </c>
      <c r="G20" s="11"/>
      <c r="H20" s="84">
        <v>4</v>
      </c>
      <c r="J20" s="84">
        <f t="shared" si="0"/>
        <v>2</v>
      </c>
    </row>
    <row r="21" spans="1:10" ht="18" thickBot="1" thickTop="1">
      <c r="A21" s="93" t="s">
        <v>25</v>
      </c>
      <c r="B21" s="81">
        <v>6</v>
      </c>
      <c r="C21" s="11"/>
      <c r="D21" s="81">
        <v>3</v>
      </c>
      <c r="E21" s="11"/>
      <c r="F21" s="40">
        <v>0</v>
      </c>
      <c r="G21" s="11"/>
      <c r="H21" s="83">
        <v>2</v>
      </c>
      <c r="J21" s="82">
        <f t="shared" si="0"/>
        <v>2</v>
      </c>
    </row>
    <row r="22" spans="1:10" ht="18" thickBot="1" thickTop="1">
      <c r="A22" s="90" t="s">
        <v>24</v>
      </c>
      <c r="B22" s="40">
        <v>4</v>
      </c>
      <c r="C22" s="11"/>
      <c r="D22" s="40">
        <v>7</v>
      </c>
      <c r="E22" s="11"/>
      <c r="F22" s="13">
        <v>5</v>
      </c>
      <c r="G22" s="11"/>
      <c r="H22" s="84">
        <v>7</v>
      </c>
      <c r="J22" s="83">
        <f t="shared" si="0"/>
        <v>2</v>
      </c>
    </row>
    <row r="23" spans="1:10" ht="18" thickBot="1" thickTop="1">
      <c r="A23" s="24" t="s">
        <v>63</v>
      </c>
      <c r="B23" s="13">
        <v>1</v>
      </c>
      <c r="C23" s="11"/>
      <c r="D23" s="13">
        <v>1</v>
      </c>
      <c r="E23" s="11"/>
      <c r="F23" s="13">
        <v>1</v>
      </c>
      <c r="G23" s="100"/>
      <c r="H23" s="84">
        <v>1</v>
      </c>
      <c r="I23" s="39"/>
      <c r="J23" s="84">
        <f t="shared" si="0"/>
        <v>0</v>
      </c>
    </row>
    <row r="24" spans="1:10" ht="18" thickBot="1" thickTop="1">
      <c r="A24" s="24" t="s">
        <v>62</v>
      </c>
      <c r="B24" s="13">
        <v>0</v>
      </c>
      <c r="C24" s="11"/>
      <c r="D24" s="13">
        <v>1</v>
      </c>
      <c r="E24" s="11"/>
      <c r="F24" s="40">
        <v>2</v>
      </c>
      <c r="G24" s="11"/>
      <c r="H24" s="82">
        <v>2</v>
      </c>
      <c r="J24" s="83">
        <f t="shared" si="0"/>
        <v>0</v>
      </c>
    </row>
    <row r="25" spans="1:10" ht="18" thickBot="1" thickTop="1">
      <c r="A25" s="91" t="s">
        <v>11</v>
      </c>
      <c r="B25" s="27">
        <v>23</v>
      </c>
      <c r="C25" s="11"/>
      <c r="D25" s="27">
        <v>21</v>
      </c>
      <c r="E25" s="11"/>
      <c r="F25" s="13">
        <v>13</v>
      </c>
      <c r="G25" s="11"/>
      <c r="H25" s="84">
        <v>28</v>
      </c>
      <c r="J25" s="84">
        <f t="shared" si="0"/>
        <v>15</v>
      </c>
    </row>
    <row r="26" spans="1:10" ht="18" thickBot="1" thickTop="1">
      <c r="A26" s="93" t="s">
        <v>12</v>
      </c>
      <c r="B26" s="81">
        <v>3</v>
      </c>
      <c r="C26" s="11"/>
      <c r="D26" s="81">
        <v>3</v>
      </c>
      <c r="E26" s="11"/>
      <c r="F26" s="81">
        <v>2</v>
      </c>
      <c r="G26" s="11"/>
      <c r="H26" s="82">
        <v>5</v>
      </c>
      <c r="J26" s="82">
        <f t="shared" si="0"/>
        <v>3</v>
      </c>
    </row>
    <row r="27" spans="1:10" ht="18" thickBot="1" thickTop="1">
      <c r="A27" s="24" t="s">
        <v>15</v>
      </c>
      <c r="B27" s="13">
        <v>8</v>
      </c>
      <c r="C27" s="11"/>
      <c r="D27" s="13">
        <v>5</v>
      </c>
      <c r="E27" s="11"/>
      <c r="F27" s="13">
        <v>3</v>
      </c>
      <c r="G27" s="11"/>
      <c r="H27" s="84">
        <v>6</v>
      </c>
      <c r="J27" s="84">
        <f t="shared" si="0"/>
        <v>3</v>
      </c>
    </row>
    <row r="28" spans="1:10" ht="18" thickBot="1" thickTop="1">
      <c r="A28" s="24" t="s">
        <v>27</v>
      </c>
      <c r="B28" s="13">
        <v>4</v>
      </c>
      <c r="C28" s="11"/>
      <c r="D28" s="13">
        <v>1</v>
      </c>
      <c r="E28" s="11"/>
      <c r="F28" s="40">
        <v>0</v>
      </c>
      <c r="G28" s="11"/>
      <c r="H28" s="83">
        <v>3</v>
      </c>
      <c r="J28" s="83">
        <f t="shared" si="0"/>
        <v>3</v>
      </c>
    </row>
    <row r="29" spans="1:10" ht="18" thickBot="1" thickTop="1">
      <c r="A29" s="91" t="s">
        <v>60</v>
      </c>
      <c r="B29" s="27">
        <v>2</v>
      </c>
      <c r="C29" s="11"/>
      <c r="D29" s="27">
        <v>2</v>
      </c>
      <c r="E29" s="11"/>
      <c r="F29" s="13">
        <v>6</v>
      </c>
      <c r="G29" s="11"/>
      <c r="H29" s="84">
        <v>6</v>
      </c>
      <c r="J29" s="83">
        <f t="shared" si="0"/>
        <v>0</v>
      </c>
    </row>
    <row r="30" spans="1:10" ht="18" thickBot="1" thickTop="1">
      <c r="A30" s="24" t="s">
        <v>26</v>
      </c>
      <c r="B30" s="13">
        <v>1</v>
      </c>
      <c r="C30" s="11"/>
      <c r="D30" s="13">
        <v>5</v>
      </c>
      <c r="E30" s="11"/>
      <c r="F30" s="13">
        <v>0</v>
      </c>
      <c r="G30" s="11"/>
      <c r="H30" s="84">
        <v>2</v>
      </c>
      <c r="J30" s="84">
        <f t="shared" si="0"/>
        <v>2</v>
      </c>
    </row>
    <row r="31" spans="1:10" ht="18" thickBot="1" thickTop="1">
      <c r="A31" s="24" t="s">
        <v>61</v>
      </c>
      <c r="B31" s="13">
        <v>1</v>
      </c>
      <c r="C31" s="11"/>
      <c r="D31" s="13">
        <v>6</v>
      </c>
      <c r="E31" s="11"/>
      <c r="F31" s="40">
        <v>5</v>
      </c>
      <c r="G31" s="11"/>
      <c r="H31" s="83">
        <v>5</v>
      </c>
      <c r="J31" s="83">
        <f t="shared" si="0"/>
        <v>0</v>
      </c>
    </row>
    <row r="32" spans="1:10" ht="18.75" thickBot="1" thickTop="1">
      <c r="A32" s="106" t="s">
        <v>29</v>
      </c>
      <c r="B32" s="95">
        <f>SUM(B4:B31)</f>
        <v>186</v>
      </c>
      <c r="C32" s="11"/>
      <c r="D32" s="95">
        <f>SUM(D4:D31)</f>
        <v>137</v>
      </c>
      <c r="E32" s="11"/>
      <c r="F32" s="95">
        <f>SUM(F4:F31)</f>
        <v>127</v>
      </c>
      <c r="G32" s="11"/>
      <c r="H32" s="96">
        <f>SUM(H4:H31)</f>
        <v>262</v>
      </c>
      <c r="J32" s="96">
        <f>SUM(J4:J31)</f>
        <v>135</v>
      </c>
    </row>
    <row r="33" spans="1:10" s="7" customFormat="1" ht="18.75" thickBot="1" thickTop="1">
      <c r="A33" s="22"/>
      <c r="B33" s="11"/>
      <c r="C33" s="11"/>
      <c r="D33" s="11"/>
      <c r="E33" s="11"/>
      <c r="F33" s="11"/>
      <c r="G33" s="11"/>
      <c r="H33" s="77"/>
      <c r="I33" s="14"/>
      <c r="J33" s="77"/>
    </row>
    <row r="34" spans="1:11" ht="27" thickBot="1" thickTop="1">
      <c r="A34" s="24"/>
      <c r="B34" s="26" t="s">
        <v>58</v>
      </c>
      <c r="C34" s="79"/>
      <c r="D34" s="26" t="s">
        <v>57</v>
      </c>
      <c r="E34" s="79"/>
      <c r="F34" s="80" t="s">
        <v>51</v>
      </c>
      <c r="G34" s="101"/>
      <c r="H34" s="80" t="s">
        <v>71</v>
      </c>
      <c r="I34" s="101"/>
      <c r="J34" s="80" t="s">
        <v>59</v>
      </c>
      <c r="K34" t="s">
        <v>36</v>
      </c>
    </row>
    <row r="35" spans="1:11" ht="18.75" thickBot="1" thickTop="1">
      <c r="A35" s="19" t="s">
        <v>53</v>
      </c>
      <c r="B35" s="13">
        <v>38</v>
      </c>
      <c r="C35" s="11"/>
      <c r="D35" s="13">
        <v>35</v>
      </c>
      <c r="E35" s="11"/>
      <c r="F35" s="13">
        <v>40</v>
      </c>
      <c r="G35" s="11"/>
      <c r="H35" s="25">
        <v>68</v>
      </c>
      <c r="J35" s="84">
        <f>H35-F35</f>
        <v>28</v>
      </c>
      <c r="K35" s="103"/>
    </row>
    <row r="36" spans="1:10" ht="18.75" thickBot="1" thickTop="1">
      <c r="A36" s="19" t="s">
        <v>54</v>
      </c>
      <c r="B36" s="12">
        <v>26</v>
      </c>
      <c r="C36" s="14"/>
      <c r="D36" s="13">
        <v>15</v>
      </c>
      <c r="E36" s="11"/>
      <c r="F36" s="13">
        <v>7</v>
      </c>
      <c r="G36" s="11"/>
      <c r="H36" s="12">
        <v>28</v>
      </c>
      <c r="J36" s="84">
        <f>H36-F36</f>
        <v>21</v>
      </c>
    </row>
    <row r="37" spans="1:10" ht="18.75" thickBot="1" thickTop="1">
      <c r="A37" s="19" t="s">
        <v>55</v>
      </c>
      <c r="B37" s="12">
        <v>120</v>
      </c>
      <c r="C37" s="14"/>
      <c r="D37" s="13">
        <f>D4+D5+D6+D7+D8+D9+D10+D11+D19+D20+D24+D25+D30+D31</f>
        <v>85</v>
      </c>
      <c r="E37" s="11"/>
      <c r="F37" s="27">
        <v>74</v>
      </c>
      <c r="G37" s="11"/>
      <c r="H37" s="12">
        <v>160</v>
      </c>
      <c r="J37" s="84">
        <f>H37-F37</f>
        <v>86</v>
      </c>
    </row>
    <row r="38" spans="1:10" ht="18.75" thickBot="1" thickTop="1">
      <c r="A38" s="19" t="s">
        <v>56</v>
      </c>
      <c r="B38" s="12">
        <v>2</v>
      </c>
      <c r="C38" s="14"/>
      <c r="D38" s="13">
        <f>D32-D35-D36-D37</f>
        <v>2</v>
      </c>
      <c r="E38" s="11"/>
      <c r="F38" s="27">
        <v>6</v>
      </c>
      <c r="G38" s="11"/>
      <c r="H38" s="12">
        <v>6</v>
      </c>
      <c r="J38" s="84">
        <f>H38-F38</f>
        <v>0</v>
      </c>
    </row>
    <row r="39" spans="1:10" ht="18.75" thickBot="1" thickTop="1">
      <c r="A39" s="106" t="s">
        <v>29</v>
      </c>
      <c r="B39" s="95">
        <f>SUM(B35:B38)</f>
        <v>186</v>
      </c>
      <c r="C39" s="11"/>
      <c r="D39" s="95">
        <f aca="true" t="shared" si="1" ref="D39:J39">SUM(D35:D38)</f>
        <v>137</v>
      </c>
      <c r="E39" s="11"/>
      <c r="F39" s="95">
        <f t="shared" si="1"/>
        <v>127</v>
      </c>
      <c r="G39" s="11"/>
      <c r="H39" s="105">
        <f>SUM(H35:H38)</f>
        <v>262</v>
      </c>
      <c r="I39" s="11"/>
      <c r="J39" s="105">
        <f t="shared" si="1"/>
        <v>135</v>
      </c>
    </row>
    <row r="40" spans="1:10" s="7" customFormat="1" ht="9.75" customHeight="1" thickTop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</row>
    <row r="41" ht="17.25">
      <c r="E41" s="7"/>
    </row>
    <row r="43" spans="3:10" s="7" customFormat="1" ht="17.25">
      <c r="C43" s="6"/>
      <c r="G43" s="6"/>
      <c r="H43" s="77"/>
      <c r="I43" s="14"/>
      <c r="J43" s="77"/>
    </row>
    <row r="44" ht="17.25">
      <c r="A44" s="7"/>
    </row>
  </sheetData>
  <mergeCells count="2">
    <mergeCell ref="A1:J1"/>
    <mergeCell ref="A40:J4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G32"/>
  <sheetViews>
    <sheetView workbookViewId="0" topLeftCell="A2">
      <selection activeCell="B6" sqref="B6"/>
    </sheetView>
  </sheetViews>
  <sheetFormatPr defaultColWidth="11.421875" defaultRowHeight="12.75"/>
  <cols>
    <col min="1" max="1" width="37.7109375" style="0" customWidth="1"/>
    <col min="2" max="2" width="18.00390625" style="0" customWidth="1"/>
    <col min="3" max="3" width="14.7109375" style="0" customWidth="1"/>
    <col min="4" max="4" width="12.00390625" style="0" customWidth="1"/>
    <col min="5" max="5" width="48.8515625" style="0" customWidth="1"/>
    <col min="6" max="6" width="39.00390625" style="0" customWidth="1"/>
  </cols>
  <sheetData>
    <row r="1" ht="12.75" hidden="1"/>
    <row r="2" spans="1:5" ht="24.75" customHeight="1" thickBot="1" thickTop="1">
      <c r="A2" s="92"/>
      <c r="B2" s="92" t="s">
        <v>68</v>
      </c>
      <c r="C2" s="92" t="s">
        <v>67</v>
      </c>
      <c r="D2" s="92" t="s">
        <v>69</v>
      </c>
      <c r="E2" s="92" t="s">
        <v>70</v>
      </c>
    </row>
    <row r="3" spans="1:5" ht="18" thickBot="1" thickTop="1">
      <c r="A3" s="24" t="s">
        <v>1</v>
      </c>
      <c r="B3" s="84">
        <v>13</v>
      </c>
      <c r="C3" s="84">
        <v>1</v>
      </c>
      <c r="D3" s="84">
        <v>0</v>
      </c>
      <c r="E3" s="84">
        <v>0</v>
      </c>
    </row>
    <row r="4" spans="1:5" ht="18" thickBot="1" thickTop="1">
      <c r="A4" s="24" t="s">
        <v>10</v>
      </c>
      <c r="B4" s="84">
        <v>4</v>
      </c>
      <c r="C4" s="84">
        <v>1</v>
      </c>
      <c r="D4" s="84">
        <v>0</v>
      </c>
      <c r="E4" s="84">
        <v>0</v>
      </c>
    </row>
    <row r="5" spans="1:5" ht="18" thickBot="1" thickTop="1">
      <c r="A5" s="90" t="s">
        <v>8</v>
      </c>
      <c r="B5" s="82">
        <v>19</v>
      </c>
      <c r="C5" s="82">
        <v>2</v>
      </c>
      <c r="D5" s="84">
        <v>0</v>
      </c>
      <c r="E5" s="84">
        <v>0</v>
      </c>
    </row>
    <row r="6" spans="1:6" ht="18" thickBot="1" thickTop="1">
      <c r="A6" s="24" t="s">
        <v>13</v>
      </c>
      <c r="B6" s="83">
        <v>18</v>
      </c>
      <c r="C6" s="83">
        <v>2</v>
      </c>
      <c r="D6" s="84">
        <v>0</v>
      </c>
      <c r="E6" s="84">
        <v>0</v>
      </c>
      <c r="F6" t="s">
        <v>36</v>
      </c>
    </row>
    <row r="7" spans="1:5" ht="18" thickBot="1" thickTop="1">
      <c r="A7" s="91" t="s">
        <v>0</v>
      </c>
      <c r="B7" s="84">
        <v>20</v>
      </c>
      <c r="C7" s="84">
        <v>2</v>
      </c>
      <c r="D7" s="84">
        <v>0</v>
      </c>
      <c r="E7" s="84">
        <v>0</v>
      </c>
    </row>
    <row r="8" spans="1:5" ht="18" thickBot="1" thickTop="1">
      <c r="A8" s="24" t="s">
        <v>6</v>
      </c>
      <c r="B8" s="84">
        <v>12</v>
      </c>
      <c r="C8" s="84">
        <v>1</v>
      </c>
      <c r="D8" s="84">
        <v>0</v>
      </c>
      <c r="E8" s="84">
        <v>0</v>
      </c>
    </row>
    <row r="9" spans="1:5" ht="18" thickBot="1" thickTop="1">
      <c r="A9" s="24" t="s">
        <v>21</v>
      </c>
      <c r="B9" s="84">
        <v>18</v>
      </c>
      <c r="C9" s="84">
        <v>2</v>
      </c>
      <c r="D9" s="84">
        <v>0</v>
      </c>
      <c r="E9" s="84">
        <v>0</v>
      </c>
    </row>
    <row r="10" spans="1:5" ht="18" thickBot="1" thickTop="1">
      <c r="A10" s="24" t="s">
        <v>7</v>
      </c>
      <c r="B10" s="84">
        <v>14</v>
      </c>
      <c r="C10" s="84">
        <v>1</v>
      </c>
      <c r="D10" s="84">
        <v>0</v>
      </c>
      <c r="E10" s="84">
        <v>0</v>
      </c>
    </row>
    <row r="11" spans="1:5" ht="18" thickBot="1" thickTop="1">
      <c r="A11" s="24" t="s">
        <v>17</v>
      </c>
      <c r="B11" s="84">
        <v>5</v>
      </c>
      <c r="C11" s="84">
        <v>1</v>
      </c>
      <c r="D11" s="84">
        <v>0</v>
      </c>
      <c r="E11" s="84">
        <v>0</v>
      </c>
    </row>
    <row r="12" spans="1:5" ht="18" thickBot="1" thickTop="1">
      <c r="A12" s="93" t="s">
        <v>16</v>
      </c>
      <c r="B12" s="82">
        <v>12</v>
      </c>
      <c r="C12" s="82">
        <v>1</v>
      </c>
      <c r="D12" s="84">
        <v>0</v>
      </c>
      <c r="E12" s="84">
        <v>0</v>
      </c>
    </row>
    <row r="13" spans="1:6" ht="18" thickBot="1" thickTop="1">
      <c r="A13" s="24" t="s">
        <v>2</v>
      </c>
      <c r="B13" s="84">
        <v>12</v>
      </c>
      <c r="C13" s="84">
        <v>1</v>
      </c>
      <c r="D13" s="84">
        <v>0</v>
      </c>
      <c r="E13" s="84">
        <v>0</v>
      </c>
      <c r="F13" s="7"/>
    </row>
    <row r="14" spans="1:6" ht="18" thickBot="1" thickTop="1">
      <c r="A14" s="93" t="s">
        <v>14</v>
      </c>
      <c r="B14" s="84">
        <v>30</v>
      </c>
      <c r="C14" s="82">
        <v>3</v>
      </c>
      <c r="D14" s="84">
        <v>2</v>
      </c>
      <c r="E14" s="138" t="s">
        <v>72</v>
      </c>
      <c r="F14" s="137"/>
    </row>
    <row r="15" spans="1:6" ht="18" thickBot="1" thickTop="1">
      <c r="A15" s="97" t="s">
        <v>52</v>
      </c>
      <c r="B15" s="99">
        <v>3</v>
      </c>
      <c r="C15" s="99">
        <v>0</v>
      </c>
      <c r="D15" s="84">
        <v>0</v>
      </c>
      <c r="E15" s="84">
        <v>0</v>
      </c>
      <c r="F15" s="7"/>
    </row>
    <row r="16" spans="1:7" ht="18" thickBot="1" thickTop="1">
      <c r="A16" s="93" t="s">
        <v>20</v>
      </c>
      <c r="B16" s="82">
        <v>2</v>
      </c>
      <c r="C16" s="82">
        <v>0</v>
      </c>
      <c r="D16" s="84">
        <v>0</v>
      </c>
      <c r="E16" s="84">
        <v>0</v>
      </c>
      <c r="F16" s="148"/>
      <c r="G16" s="148"/>
    </row>
    <row r="17" spans="1:7" ht="18" thickBot="1" thickTop="1">
      <c r="A17" s="24" t="s">
        <v>3</v>
      </c>
      <c r="B17" s="84">
        <v>4</v>
      </c>
      <c r="C17" s="84">
        <v>1</v>
      </c>
      <c r="D17" s="84">
        <v>0</v>
      </c>
      <c r="E17" s="84">
        <v>0</v>
      </c>
      <c r="F17" s="7"/>
      <c r="G17" s="7"/>
    </row>
    <row r="18" spans="1:5" ht="18" thickBot="1" thickTop="1">
      <c r="A18" s="93" t="s">
        <v>19</v>
      </c>
      <c r="B18" s="82">
        <v>4</v>
      </c>
      <c r="C18" s="82">
        <v>1</v>
      </c>
      <c r="D18" s="84">
        <v>0</v>
      </c>
      <c r="E18" s="84">
        <v>0</v>
      </c>
    </row>
    <row r="19" spans="1:5" ht="18" thickBot="1" thickTop="1">
      <c r="A19" s="24" t="s">
        <v>18</v>
      </c>
      <c r="B19" s="84">
        <v>4</v>
      </c>
      <c r="C19" s="84">
        <v>1</v>
      </c>
      <c r="D19" s="84">
        <v>0</v>
      </c>
      <c r="E19" s="84">
        <v>0</v>
      </c>
    </row>
    <row r="20" spans="1:5" ht="18" thickBot="1" thickTop="1">
      <c r="A20" s="93" t="s">
        <v>25</v>
      </c>
      <c r="B20" s="83">
        <v>4</v>
      </c>
      <c r="C20" s="83">
        <v>1</v>
      </c>
      <c r="D20" s="84">
        <v>0</v>
      </c>
      <c r="E20" s="84">
        <v>0</v>
      </c>
    </row>
    <row r="21" spans="1:6" ht="18" thickBot="1" thickTop="1">
      <c r="A21" s="90" t="s">
        <v>24</v>
      </c>
      <c r="B21" s="84">
        <v>7</v>
      </c>
      <c r="C21" s="84">
        <v>1</v>
      </c>
      <c r="D21" s="84">
        <v>0</v>
      </c>
      <c r="E21" s="84">
        <v>0</v>
      </c>
      <c r="F21" t="s">
        <v>36</v>
      </c>
    </row>
    <row r="22" spans="1:5" ht="18" thickBot="1" thickTop="1">
      <c r="A22" s="24" t="s">
        <v>63</v>
      </c>
      <c r="B22" s="84">
        <v>1</v>
      </c>
      <c r="C22" s="84">
        <v>0</v>
      </c>
      <c r="D22" s="84">
        <v>0</v>
      </c>
      <c r="E22" s="84">
        <v>0</v>
      </c>
    </row>
    <row r="23" spans="1:5" ht="18" thickBot="1" thickTop="1">
      <c r="A23" s="24" t="s">
        <v>62</v>
      </c>
      <c r="B23" s="82">
        <v>2</v>
      </c>
      <c r="C23" s="82">
        <v>0</v>
      </c>
      <c r="D23" s="84">
        <v>0</v>
      </c>
      <c r="E23" s="84">
        <v>0</v>
      </c>
    </row>
    <row r="24" spans="1:5" ht="18" thickBot="1" thickTop="1">
      <c r="A24" s="91" t="s">
        <v>11</v>
      </c>
      <c r="B24" s="84">
        <v>27</v>
      </c>
      <c r="C24" s="84">
        <v>3</v>
      </c>
      <c r="D24" s="84">
        <v>0</v>
      </c>
      <c r="E24" s="84">
        <v>0</v>
      </c>
    </row>
    <row r="25" spans="1:5" ht="18" thickBot="1" thickTop="1">
      <c r="A25" s="93" t="s">
        <v>12</v>
      </c>
      <c r="B25" s="82">
        <v>5</v>
      </c>
      <c r="C25" s="82">
        <v>1</v>
      </c>
      <c r="D25" s="84">
        <v>0</v>
      </c>
      <c r="E25" s="84">
        <v>0</v>
      </c>
    </row>
    <row r="26" spans="1:5" ht="18" thickBot="1" thickTop="1">
      <c r="A26" s="24" t="s">
        <v>15</v>
      </c>
      <c r="B26" s="84">
        <v>6</v>
      </c>
      <c r="C26" s="84">
        <v>1</v>
      </c>
      <c r="D26" s="84">
        <v>0</v>
      </c>
      <c r="E26" s="84">
        <v>0</v>
      </c>
    </row>
    <row r="27" spans="1:5" ht="18" thickBot="1" thickTop="1">
      <c r="A27" s="24" t="s">
        <v>27</v>
      </c>
      <c r="B27" s="83">
        <v>3</v>
      </c>
      <c r="C27" s="83">
        <v>1</v>
      </c>
      <c r="D27" s="84">
        <v>0</v>
      </c>
      <c r="E27" s="84">
        <v>0</v>
      </c>
    </row>
    <row r="28" spans="1:5" ht="18" thickBot="1" thickTop="1">
      <c r="A28" s="91" t="s">
        <v>60</v>
      </c>
      <c r="B28" s="84">
        <v>6</v>
      </c>
      <c r="C28" s="84">
        <v>1</v>
      </c>
      <c r="D28" s="84">
        <v>0</v>
      </c>
      <c r="E28" s="84">
        <v>0</v>
      </c>
    </row>
    <row r="29" spans="1:5" ht="18" thickBot="1" thickTop="1">
      <c r="A29" s="24" t="s">
        <v>26</v>
      </c>
      <c r="B29" s="84">
        <v>2</v>
      </c>
      <c r="C29" s="84">
        <v>0</v>
      </c>
      <c r="D29" s="84">
        <v>0</v>
      </c>
      <c r="E29" s="84">
        <v>0</v>
      </c>
    </row>
    <row r="30" spans="1:5" ht="18" thickBot="1" thickTop="1">
      <c r="A30" s="24" t="s">
        <v>61</v>
      </c>
      <c r="B30" s="83">
        <v>5</v>
      </c>
      <c r="C30" s="83">
        <v>1</v>
      </c>
      <c r="D30" s="84">
        <v>0</v>
      </c>
      <c r="E30" s="84">
        <v>0</v>
      </c>
    </row>
    <row r="31" spans="1:5" ht="16.5" customHeight="1" thickBot="1" thickTop="1">
      <c r="A31" s="106" t="s">
        <v>29</v>
      </c>
      <c r="B31" s="96">
        <f>SUM(B3:B30)</f>
        <v>262</v>
      </c>
      <c r="C31" s="96">
        <f>SUM(C3:C30)</f>
        <v>31</v>
      </c>
      <c r="D31" s="96">
        <f>SUM(D3:D30)</f>
        <v>2</v>
      </c>
      <c r="E31" s="96">
        <f>SUM(E3:E30)</f>
        <v>0</v>
      </c>
    </row>
    <row r="32" spans="1:5" ht="10.5" customHeight="1" thickTop="1">
      <c r="A32" s="145"/>
      <c r="B32" s="145"/>
      <c r="C32" s="145"/>
      <c r="D32" s="145"/>
      <c r="E32" s="145"/>
    </row>
  </sheetData>
  <mergeCells count="2">
    <mergeCell ref="A32:E32"/>
    <mergeCell ref="F16:G16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4">
      <selection activeCell="H38" sqref="H15:H38"/>
    </sheetView>
  </sheetViews>
  <sheetFormatPr defaultColWidth="11.421875" defaultRowHeight="12.75"/>
  <cols>
    <col min="1" max="1" width="35.421875" style="0" customWidth="1"/>
    <col min="2" max="7" width="8.7109375" style="0" customWidth="1"/>
  </cols>
  <sheetData>
    <row r="1" spans="1:9" s="8" customFormat="1" ht="28.5" customHeight="1" thickBot="1" thickTop="1">
      <c r="A1" s="149" t="s">
        <v>65</v>
      </c>
      <c r="B1" s="149"/>
      <c r="C1" s="149"/>
      <c r="D1" s="149"/>
      <c r="E1" s="149"/>
      <c r="F1" s="149"/>
      <c r="G1" s="149"/>
      <c r="H1" s="149"/>
      <c r="I1" s="50"/>
    </row>
    <row r="2" spans="1:9" s="2" customFormat="1" ht="27" customHeight="1" thickBot="1" thickTop="1">
      <c r="A2" s="121"/>
      <c r="B2" s="43">
        <v>2005</v>
      </c>
      <c r="C2" s="43">
        <v>2006</v>
      </c>
      <c r="D2" s="123">
        <v>2007</v>
      </c>
      <c r="E2" s="43">
        <v>2008</v>
      </c>
      <c r="F2" s="123">
        <v>2009</v>
      </c>
      <c r="G2" s="43" t="s">
        <v>45</v>
      </c>
      <c r="H2" s="45" t="s">
        <v>30</v>
      </c>
      <c r="I2" s="6" t="s">
        <v>36</v>
      </c>
    </row>
    <row r="3" spans="1:9" s="8" customFormat="1" ht="19.5" customHeight="1" thickBot="1" thickTop="1">
      <c r="A3" s="110" t="s">
        <v>1</v>
      </c>
      <c r="B3" s="48">
        <v>3</v>
      </c>
      <c r="C3" s="48">
        <v>2</v>
      </c>
      <c r="D3" s="120">
        <v>1</v>
      </c>
      <c r="E3" s="48">
        <v>1</v>
      </c>
      <c r="F3" s="120">
        <v>2</v>
      </c>
      <c r="G3" s="46">
        <f>SUM(B3:F3)</f>
        <v>9</v>
      </c>
      <c r="H3" s="17">
        <f aca="true" t="shared" si="0" ref="H3:H30">G3/5</f>
        <v>1.8</v>
      </c>
      <c r="I3" s="8" t="s">
        <v>36</v>
      </c>
    </row>
    <row r="4" spans="1:8" s="8" customFormat="1" ht="19.5" customHeight="1" thickBot="1" thickTop="1">
      <c r="A4" s="121" t="s">
        <v>10</v>
      </c>
      <c r="B4" s="46">
        <v>0</v>
      </c>
      <c r="C4" s="46">
        <v>0</v>
      </c>
      <c r="D4" s="124">
        <v>0</v>
      </c>
      <c r="E4" s="46">
        <v>2</v>
      </c>
      <c r="F4" s="125">
        <v>2</v>
      </c>
      <c r="G4" s="46">
        <f aca="true" t="shared" si="1" ref="G4:G30">SUM(B4:F4)</f>
        <v>4</v>
      </c>
      <c r="H4" s="17">
        <f t="shared" si="0"/>
        <v>0.8</v>
      </c>
    </row>
    <row r="5" spans="1:8" s="8" customFormat="1" ht="19.5" customHeight="1" thickBot="1" thickTop="1">
      <c r="A5" s="110" t="s">
        <v>8</v>
      </c>
      <c r="B5" s="48">
        <v>0</v>
      </c>
      <c r="C5" s="48">
        <v>1</v>
      </c>
      <c r="D5" s="120">
        <v>1</v>
      </c>
      <c r="E5" s="48">
        <v>1</v>
      </c>
      <c r="F5" s="120">
        <v>0</v>
      </c>
      <c r="G5" s="46">
        <f t="shared" si="1"/>
        <v>3</v>
      </c>
      <c r="H5" s="17">
        <f t="shared" si="0"/>
        <v>0.6</v>
      </c>
    </row>
    <row r="6" spans="1:8" s="8" customFormat="1" ht="19.5" customHeight="1" thickBot="1" thickTop="1">
      <c r="A6" s="121" t="s">
        <v>13</v>
      </c>
      <c r="B6" s="46">
        <v>0</v>
      </c>
      <c r="C6" s="46">
        <v>0</v>
      </c>
      <c r="D6" s="124">
        <v>0</v>
      </c>
      <c r="E6" s="46">
        <v>3</v>
      </c>
      <c r="F6" s="125">
        <v>0</v>
      </c>
      <c r="G6" s="46">
        <f t="shared" si="1"/>
        <v>3</v>
      </c>
      <c r="H6" s="17">
        <f t="shared" si="0"/>
        <v>0.6</v>
      </c>
    </row>
    <row r="7" spans="1:8" s="8" customFormat="1" ht="19.5" customHeight="1" thickBot="1" thickTop="1">
      <c r="A7" s="110" t="s">
        <v>0</v>
      </c>
      <c r="B7" s="48">
        <v>2</v>
      </c>
      <c r="C7" s="48">
        <v>0</v>
      </c>
      <c r="D7" s="120">
        <v>2</v>
      </c>
      <c r="E7" s="48">
        <v>1</v>
      </c>
      <c r="F7" s="120">
        <v>2</v>
      </c>
      <c r="G7" s="46">
        <f t="shared" si="1"/>
        <v>7</v>
      </c>
      <c r="H7" s="17">
        <f t="shared" si="0"/>
        <v>1.4</v>
      </c>
    </row>
    <row r="8" spans="1:10" s="8" customFormat="1" ht="19.5" customHeight="1" thickBot="1" thickTop="1">
      <c r="A8" s="121" t="s">
        <v>6</v>
      </c>
      <c r="B8" s="46">
        <v>5</v>
      </c>
      <c r="C8" s="46">
        <v>2</v>
      </c>
      <c r="D8" s="124">
        <v>2</v>
      </c>
      <c r="E8" s="46">
        <v>1</v>
      </c>
      <c r="F8" s="46">
        <v>0</v>
      </c>
      <c r="G8" s="46">
        <f t="shared" si="1"/>
        <v>10</v>
      </c>
      <c r="H8" s="17">
        <f t="shared" si="0"/>
        <v>2</v>
      </c>
      <c r="J8" s="49"/>
    </row>
    <row r="9" spans="1:8" s="8" customFormat="1" ht="19.5" customHeight="1" thickBot="1" thickTop="1">
      <c r="A9" s="110" t="s">
        <v>21</v>
      </c>
      <c r="B9" s="48">
        <v>0</v>
      </c>
      <c r="C9" s="48">
        <v>0</v>
      </c>
      <c r="D9" s="120">
        <v>1</v>
      </c>
      <c r="E9" s="48">
        <v>3</v>
      </c>
      <c r="F9" s="120">
        <v>2</v>
      </c>
      <c r="G9" s="46">
        <f t="shared" si="1"/>
        <v>6</v>
      </c>
      <c r="H9" s="17">
        <f t="shared" si="0"/>
        <v>1.2</v>
      </c>
    </row>
    <row r="10" spans="1:8" s="8" customFormat="1" ht="19.5" customHeight="1" thickBot="1" thickTop="1">
      <c r="A10" s="121" t="s">
        <v>7</v>
      </c>
      <c r="B10" s="46">
        <v>1</v>
      </c>
      <c r="C10" s="46">
        <v>2</v>
      </c>
      <c r="D10" s="124">
        <v>2</v>
      </c>
      <c r="E10" s="46">
        <v>1</v>
      </c>
      <c r="F10" s="125">
        <v>0</v>
      </c>
      <c r="G10" s="46">
        <f t="shared" si="1"/>
        <v>6</v>
      </c>
      <c r="H10" s="17">
        <f t="shared" si="0"/>
        <v>1.2</v>
      </c>
    </row>
    <row r="11" spans="1:8" s="8" customFormat="1" ht="19.5" customHeight="1" thickBot="1" thickTop="1">
      <c r="A11" s="122" t="s">
        <v>17</v>
      </c>
      <c r="B11" s="46">
        <v>0</v>
      </c>
      <c r="C11" s="46">
        <v>0</v>
      </c>
      <c r="D11" s="124">
        <v>0</v>
      </c>
      <c r="E11" s="46">
        <v>3</v>
      </c>
      <c r="F11" s="125">
        <v>0</v>
      </c>
      <c r="G11" s="46">
        <f t="shared" si="1"/>
        <v>3</v>
      </c>
      <c r="H11" s="17">
        <f t="shared" si="0"/>
        <v>0.6</v>
      </c>
    </row>
    <row r="12" spans="1:8" s="8" customFormat="1" ht="19.5" customHeight="1" thickBot="1" thickTop="1">
      <c r="A12" s="110" t="s">
        <v>16</v>
      </c>
      <c r="B12" s="48">
        <v>0</v>
      </c>
      <c r="C12" s="48">
        <v>0</v>
      </c>
      <c r="D12" s="120">
        <v>0</v>
      </c>
      <c r="E12" s="48">
        <v>0</v>
      </c>
      <c r="F12" s="120">
        <v>0</v>
      </c>
      <c r="G12" s="46">
        <f t="shared" si="1"/>
        <v>0</v>
      </c>
      <c r="H12" s="17">
        <f t="shared" si="0"/>
        <v>0</v>
      </c>
    </row>
    <row r="13" spans="1:8" s="8" customFormat="1" ht="19.5" customHeight="1" thickBot="1" thickTop="1">
      <c r="A13" s="121" t="s">
        <v>2</v>
      </c>
      <c r="B13" s="46">
        <v>1</v>
      </c>
      <c r="C13" s="46">
        <v>1</v>
      </c>
      <c r="D13" s="124">
        <v>1</v>
      </c>
      <c r="E13" s="46">
        <v>2</v>
      </c>
      <c r="F13" s="125">
        <v>0</v>
      </c>
      <c r="G13" s="46">
        <f t="shared" si="1"/>
        <v>5</v>
      </c>
      <c r="H13" s="17">
        <f t="shared" si="0"/>
        <v>1</v>
      </c>
    </row>
    <row r="14" spans="1:8" s="8" customFormat="1" ht="19.5" customHeight="1" thickBot="1" thickTop="1">
      <c r="A14" s="110" t="s">
        <v>14</v>
      </c>
      <c r="B14" s="48">
        <v>3</v>
      </c>
      <c r="C14" s="48">
        <v>5</v>
      </c>
      <c r="D14" s="120">
        <v>1</v>
      </c>
      <c r="E14" s="48">
        <v>1</v>
      </c>
      <c r="F14" s="120">
        <v>3</v>
      </c>
      <c r="G14" s="46">
        <f t="shared" si="1"/>
        <v>13</v>
      </c>
      <c r="H14" s="17">
        <f t="shared" si="0"/>
        <v>2.6</v>
      </c>
    </row>
    <row r="15" spans="1:8" s="8" customFormat="1" ht="19.5" customHeight="1" thickBot="1" thickTop="1">
      <c r="A15" s="121" t="s">
        <v>23</v>
      </c>
      <c r="B15" s="46">
        <v>0</v>
      </c>
      <c r="C15" s="46">
        <v>0</v>
      </c>
      <c r="D15" s="124">
        <v>0</v>
      </c>
      <c r="E15" s="46">
        <v>0</v>
      </c>
      <c r="F15" s="125">
        <v>0</v>
      </c>
      <c r="G15" s="46">
        <f t="shared" si="1"/>
        <v>0</v>
      </c>
      <c r="H15" s="17">
        <f t="shared" si="0"/>
        <v>0</v>
      </c>
    </row>
    <row r="16" spans="1:8" s="8" customFormat="1" ht="19.5" customHeight="1" thickBot="1" thickTop="1">
      <c r="A16" s="110" t="s">
        <v>20</v>
      </c>
      <c r="B16" s="48">
        <v>2</v>
      </c>
      <c r="C16" s="48">
        <v>0</v>
      </c>
      <c r="D16" s="120">
        <v>1</v>
      </c>
      <c r="E16" s="48">
        <v>3</v>
      </c>
      <c r="F16" s="120">
        <v>1</v>
      </c>
      <c r="G16" s="46">
        <f t="shared" si="1"/>
        <v>7</v>
      </c>
      <c r="H16" s="17">
        <f t="shared" si="0"/>
        <v>1.4</v>
      </c>
    </row>
    <row r="17" spans="1:8" s="8" customFormat="1" ht="19.5" customHeight="1" thickBot="1" thickTop="1">
      <c r="A17" s="121" t="s">
        <v>3</v>
      </c>
      <c r="B17" s="46">
        <v>1</v>
      </c>
      <c r="C17" s="46">
        <v>1</v>
      </c>
      <c r="D17" s="124">
        <v>0</v>
      </c>
      <c r="E17" s="46">
        <v>0</v>
      </c>
      <c r="F17" s="125">
        <v>0</v>
      </c>
      <c r="G17" s="46">
        <f t="shared" si="1"/>
        <v>2</v>
      </c>
      <c r="H17" s="17">
        <f t="shared" si="0"/>
        <v>0.4</v>
      </c>
    </row>
    <row r="18" spans="1:8" s="8" customFormat="1" ht="19.5" customHeight="1" thickBot="1" thickTop="1">
      <c r="A18" s="110" t="s">
        <v>19</v>
      </c>
      <c r="B18" s="48">
        <v>0</v>
      </c>
      <c r="C18" s="48">
        <v>0</v>
      </c>
      <c r="D18" s="120">
        <v>0</v>
      </c>
      <c r="E18" s="48">
        <v>0</v>
      </c>
      <c r="F18" s="120">
        <v>0</v>
      </c>
      <c r="G18" s="46">
        <f t="shared" si="1"/>
        <v>0</v>
      </c>
      <c r="H18" s="17">
        <f t="shared" si="0"/>
        <v>0</v>
      </c>
    </row>
    <row r="19" spans="1:8" s="8" customFormat="1" ht="19.5" customHeight="1" thickBot="1" thickTop="1">
      <c r="A19" s="121" t="s">
        <v>18</v>
      </c>
      <c r="B19" s="46">
        <v>1</v>
      </c>
      <c r="C19" s="46">
        <v>0</v>
      </c>
      <c r="D19" s="124">
        <v>0</v>
      </c>
      <c r="E19" s="46">
        <v>1</v>
      </c>
      <c r="F19" s="125">
        <v>2</v>
      </c>
      <c r="G19" s="46">
        <f t="shared" si="1"/>
        <v>4</v>
      </c>
      <c r="H19" s="17">
        <f t="shared" si="0"/>
        <v>0.8</v>
      </c>
    </row>
    <row r="20" spans="1:8" s="8" customFormat="1" ht="19.5" customHeight="1" thickBot="1" thickTop="1">
      <c r="A20" s="110" t="s">
        <v>25</v>
      </c>
      <c r="B20" s="48">
        <v>0</v>
      </c>
      <c r="C20" s="48">
        <v>2</v>
      </c>
      <c r="D20" s="120">
        <v>0</v>
      </c>
      <c r="E20" s="48">
        <v>0</v>
      </c>
      <c r="F20" s="120">
        <v>1</v>
      </c>
      <c r="G20" s="46">
        <f t="shared" si="1"/>
        <v>3</v>
      </c>
      <c r="H20" s="17">
        <f t="shared" si="0"/>
        <v>0.6</v>
      </c>
    </row>
    <row r="21" spans="1:8" s="8" customFormat="1" ht="19.5" customHeight="1" thickBot="1" thickTop="1">
      <c r="A21" s="121" t="s">
        <v>24</v>
      </c>
      <c r="B21" s="46">
        <v>0</v>
      </c>
      <c r="C21" s="46">
        <v>2</v>
      </c>
      <c r="D21" s="124">
        <v>1</v>
      </c>
      <c r="E21" s="46">
        <v>2</v>
      </c>
      <c r="F21" s="125">
        <v>2</v>
      </c>
      <c r="G21" s="46">
        <f t="shared" si="1"/>
        <v>7</v>
      </c>
      <c r="H21" s="17">
        <f t="shared" si="0"/>
        <v>1.4</v>
      </c>
    </row>
    <row r="22" spans="1:8" s="8" customFormat="1" ht="19.5" customHeight="1" thickBot="1" thickTop="1">
      <c r="A22" s="110" t="s">
        <v>5</v>
      </c>
      <c r="B22" s="48">
        <v>0</v>
      </c>
      <c r="C22" s="48">
        <v>0</v>
      </c>
      <c r="D22" s="120">
        <v>1</v>
      </c>
      <c r="E22" s="48">
        <v>0</v>
      </c>
      <c r="F22" s="120">
        <v>0</v>
      </c>
      <c r="G22" s="46">
        <f t="shared" si="1"/>
        <v>1</v>
      </c>
      <c r="H22" s="17">
        <f t="shared" si="0"/>
        <v>0.2</v>
      </c>
    </row>
    <row r="23" spans="1:8" s="8" customFormat="1" ht="19.5" customHeight="1" thickBot="1" thickTop="1">
      <c r="A23" s="121" t="s">
        <v>9</v>
      </c>
      <c r="B23" s="46">
        <v>0</v>
      </c>
      <c r="C23" s="46">
        <v>0</v>
      </c>
      <c r="D23" s="124">
        <v>1</v>
      </c>
      <c r="E23" s="46">
        <v>0</v>
      </c>
      <c r="F23" s="125">
        <v>0</v>
      </c>
      <c r="G23" s="46">
        <f t="shared" si="1"/>
        <v>1</v>
      </c>
      <c r="H23" s="17">
        <f t="shared" si="0"/>
        <v>0.2</v>
      </c>
    </row>
    <row r="24" spans="1:8" s="8" customFormat="1" ht="19.5" customHeight="1" thickBot="1" thickTop="1">
      <c r="A24" s="110" t="s">
        <v>11</v>
      </c>
      <c r="B24" s="48">
        <v>6</v>
      </c>
      <c r="C24" s="48">
        <v>5</v>
      </c>
      <c r="D24" s="120">
        <v>2</v>
      </c>
      <c r="E24" s="48">
        <v>3</v>
      </c>
      <c r="F24" s="120">
        <v>5</v>
      </c>
      <c r="G24" s="46">
        <f t="shared" si="1"/>
        <v>21</v>
      </c>
      <c r="H24" s="17">
        <f t="shared" si="0"/>
        <v>4.2</v>
      </c>
    </row>
    <row r="25" spans="1:8" s="8" customFormat="1" ht="19.5" customHeight="1" thickBot="1" thickTop="1">
      <c r="A25" s="121" t="s">
        <v>12</v>
      </c>
      <c r="B25" s="46">
        <v>1</v>
      </c>
      <c r="C25" s="46">
        <v>2</v>
      </c>
      <c r="D25" s="124">
        <v>0</v>
      </c>
      <c r="E25" s="46">
        <v>0</v>
      </c>
      <c r="F25" s="125">
        <v>0</v>
      </c>
      <c r="G25" s="46">
        <f t="shared" si="1"/>
        <v>3</v>
      </c>
      <c r="H25" s="17">
        <f t="shared" si="0"/>
        <v>0.6</v>
      </c>
    </row>
    <row r="26" spans="1:8" s="8" customFormat="1" ht="19.5" customHeight="1" thickBot="1" thickTop="1">
      <c r="A26" s="110" t="s">
        <v>15</v>
      </c>
      <c r="B26" s="48">
        <v>2</v>
      </c>
      <c r="C26" s="48">
        <v>0</v>
      </c>
      <c r="D26" s="120">
        <v>2</v>
      </c>
      <c r="E26" s="48">
        <v>0</v>
      </c>
      <c r="F26" s="120">
        <v>1</v>
      </c>
      <c r="G26" s="46">
        <f t="shared" si="1"/>
        <v>5</v>
      </c>
      <c r="H26" s="17">
        <f t="shared" si="0"/>
        <v>1</v>
      </c>
    </row>
    <row r="27" spans="1:8" s="8" customFormat="1" ht="19.5" customHeight="1" thickBot="1" thickTop="1">
      <c r="A27" s="121" t="s">
        <v>27</v>
      </c>
      <c r="B27" s="46">
        <v>0</v>
      </c>
      <c r="C27" s="46">
        <v>0</v>
      </c>
      <c r="D27" s="124">
        <v>0</v>
      </c>
      <c r="E27" s="46">
        <v>1</v>
      </c>
      <c r="F27" s="125">
        <v>0</v>
      </c>
      <c r="G27" s="46">
        <f t="shared" si="1"/>
        <v>1</v>
      </c>
      <c r="H27" s="17">
        <f t="shared" si="0"/>
        <v>0.2</v>
      </c>
    </row>
    <row r="28" spans="1:8" s="8" customFormat="1" ht="19.5" customHeight="1" thickBot="1" thickTop="1">
      <c r="A28" s="110" t="s">
        <v>22</v>
      </c>
      <c r="B28" s="48">
        <v>0</v>
      </c>
      <c r="C28" s="48">
        <v>1</v>
      </c>
      <c r="D28" s="120">
        <v>0</v>
      </c>
      <c r="E28" s="48">
        <v>1</v>
      </c>
      <c r="F28" s="120">
        <v>0</v>
      </c>
      <c r="G28" s="46">
        <v>2</v>
      </c>
      <c r="H28" s="17">
        <f t="shared" si="0"/>
        <v>0.4</v>
      </c>
    </row>
    <row r="29" spans="1:8" s="8" customFormat="1" ht="19.5" customHeight="1" thickBot="1" thickTop="1">
      <c r="A29" s="121" t="s">
        <v>26</v>
      </c>
      <c r="B29" s="46">
        <v>0</v>
      </c>
      <c r="C29" s="46">
        <v>1</v>
      </c>
      <c r="D29" s="124">
        <v>2</v>
      </c>
      <c r="E29" s="46">
        <v>2</v>
      </c>
      <c r="F29" s="125">
        <v>0</v>
      </c>
      <c r="G29" s="46">
        <f t="shared" si="1"/>
        <v>5</v>
      </c>
      <c r="H29" s="17">
        <f t="shared" si="0"/>
        <v>1</v>
      </c>
    </row>
    <row r="30" spans="1:8" s="8" customFormat="1" ht="19.5" customHeight="1" thickBot="1" thickTop="1">
      <c r="A30" s="110" t="s">
        <v>4</v>
      </c>
      <c r="B30" s="47">
        <v>0</v>
      </c>
      <c r="C30" s="48">
        <v>2</v>
      </c>
      <c r="D30" s="120">
        <v>2</v>
      </c>
      <c r="E30" s="48">
        <v>2</v>
      </c>
      <c r="F30" s="120">
        <v>0</v>
      </c>
      <c r="G30" s="46">
        <f t="shared" si="1"/>
        <v>6</v>
      </c>
      <c r="H30" s="17">
        <f t="shared" si="0"/>
        <v>1.2</v>
      </c>
    </row>
    <row r="31" spans="1:8" s="8" customFormat="1" ht="18.75" thickBot="1" thickTop="1">
      <c r="A31" s="73" t="s">
        <v>29</v>
      </c>
      <c r="B31" s="74">
        <f aca="true" t="shared" si="2" ref="B31:H31">SUM(B3:B30)</f>
        <v>28</v>
      </c>
      <c r="C31" s="74">
        <f t="shared" si="2"/>
        <v>29</v>
      </c>
      <c r="D31" s="75">
        <f t="shared" si="2"/>
        <v>23</v>
      </c>
      <c r="E31" s="74">
        <f t="shared" si="2"/>
        <v>34</v>
      </c>
      <c r="F31" s="75">
        <f t="shared" si="2"/>
        <v>23</v>
      </c>
      <c r="G31" s="74">
        <f t="shared" si="2"/>
        <v>137</v>
      </c>
      <c r="H31" s="74">
        <f t="shared" si="2"/>
        <v>27.399999999999995</v>
      </c>
    </row>
    <row r="32" spans="1:8" s="8" customFormat="1" ht="10.5" customHeight="1" thickBot="1" thickTop="1">
      <c r="A32" s="22"/>
      <c r="B32" s="11"/>
      <c r="C32" s="11"/>
      <c r="D32" s="11"/>
      <c r="E32" s="11"/>
      <c r="F32" s="11"/>
      <c r="G32" s="11"/>
      <c r="H32" s="11"/>
    </row>
    <row r="33" spans="1:9" s="2" customFormat="1" ht="24" customHeight="1" thickBot="1" thickTop="1">
      <c r="A33" s="41"/>
      <c r="B33" s="42">
        <v>2005</v>
      </c>
      <c r="C33" s="43">
        <v>2006</v>
      </c>
      <c r="D33" s="42">
        <v>2007</v>
      </c>
      <c r="E33" s="43">
        <v>2008</v>
      </c>
      <c r="F33" s="44">
        <v>2009</v>
      </c>
      <c r="G33" s="43" t="s">
        <v>45</v>
      </c>
      <c r="H33" s="45" t="s">
        <v>30</v>
      </c>
      <c r="I33" s="6" t="s">
        <v>36</v>
      </c>
    </row>
    <row r="34" spans="1:9" s="2" customFormat="1" ht="18.75" thickBot="1" thickTop="1">
      <c r="A34" s="20" t="s">
        <v>43</v>
      </c>
      <c r="B34" s="15">
        <f>B11+B13+B14+B15+B20+B21+B22+B25</f>
        <v>5</v>
      </c>
      <c r="C34" s="15">
        <f>C11+C13+C14+C15+C20+C21+C22+C25</f>
        <v>12</v>
      </c>
      <c r="D34" s="15">
        <f>D11+D13+D14+D15+D20+D21+D22+D25</f>
        <v>4</v>
      </c>
      <c r="E34" s="15">
        <f>E11+E13+E14+E15+E20+E21+E22+E25</f>
        <v>8</v>
      </c>
      <c r="F34" s="15">
        <f>F11+F13+F14+F15+F20+F21+F22+F25</f>
        <v>6</v>
      </c>
      <c r="G34" s="17">
        <f>SUM(B34:F34)</f>
        <v>35</v>
      </c>
      <c r="H34" s="17">
        <f>G34/5</f>
        <v>7</v>
      </c>
      <c r="I34" s="6" t="s">
        <v>36</v>
      </c>
    </row>
    <row r="35" spans="1:8" s="2" customFormat="1" ht="18.75" thickBot="1" thickTop="1">
      <c r="A35" s="20" t="s">
        <v>42</v>
      </c>
      <c r="B35" s="15">
        <f>B12+B16+B17+B26+B27</f>
        <v>5</v>
      </c>
      <c r="C35" s="15">
        <f>C12+C16+C17+C26+C27</f>
        <v>1</v>
      </c>
      <c r="D35" s="15">
        <f>D12+D16+D17+D26+D27</f>
        <v>3</v>
      </c>
      <c r="E35" s="15">
        <f>E12+E16+E17+E26+E27</f>
        <v>4</v>
      </c>
      <c r="F35" s="15">
        <f>F12+F16+F17+F26+F27</f>
        <v>2</v>
      </c>
      <c r="G35" s="17">
        <f>SUM(B35:F35)</f>
        <v>15</v>
      </c>
      <c r="H35" s="17">
        <f>G35/5</f>
        <v>3</v>
      </c>
    </row>
    <row r="36" spans="1:9" s="2" customFormat="1" ht="18.75" thickBot="1" thickTop="1">
      <c r="A36" s="20" t="s">
        <v>38</v>
      </c>
      <c r="B36" s="15">
        <v>18</v>
      </c>
      <c r="C36" s="16">
        <v>16</v>
      </c>
      <c r="D36" s="15">
        <v>16</v>
      </c>
      <c r="E36" s="15">
        <v>22</v>
      </c>
      <c r="F36" s="15">
        <v>15</v>
      </c>
      <c r="G36" s="17">
        <v>85</v>
      </c>
      <c r="H36" s="17">
        <f>G36/5</f>
        <v>17</v>
      </c>
      <c r="I36" s="6" t="s">
        <v>36</v>
      </c>
    </row>
    <row r="37" spans="1:8" s="2" customFormat="1" ht="18.75" thickBot="1" thickTop="1">
      <c r="A37" s="20" t="s">
        <v>44</v>
      </c>
      <c r="B37" s="15">
        <f>B28</f>
        <v>0</v>
      </c>
      <c r="C37" s="15">
        <f>C28</f>
        <v>1</v>
      </c>
      <c r="D37" s="15">
        <f>D28</f>
        <v>0</v>
      </c>
      <c r="E37" s="15">
        <f>E28</f>
        <v>1</v>
      </c>
      <c r="F37" s="15">
        <f>F28</f>
        <v>0</v>
      </c>
      <c r="G37" s="17">
        <f>SUM(B37:F37)</f>
        <v>2</v>
      </c>
      <c r="H37" s="17">
        <f>G37/5</f>
        <v>0.4</v>
      </c>
    </row>
    <row r="38" spans="1:8" s="8" customFormat="1" ht="18.75" thickBot="1" thickTop="1">
      <c r="A38" s="73" t="s">
        <v>29</v>
      </c>
      <c r="B38" s="74">
        <f aca="true" t="shared" si="3" ref="B38:H38">SUM(B34:B37)</f>
        <v>28</v>
      </c>
      <c r="C38" s="74">
        <f t="shared" si="3"/>
        <v>30</v>
      </c>
      <c r="D38" s="74">
        <f t="shared" si="3"/>
        <v>23</v>
      </c>
      <c r="E38" s="74">
        <f t="shared" si="3"/>
        <v>35</v>
      </c>
      <c r="F38" s="74">
        <f t="shared" si="3"/>
        <v>23</v>
      </c>
      <c r="G38" s="74">
        <f t="shared" si="3"/>
        <v>137</v>
      </c>
      <c r="H38" s="74">
        <f t="shared" si="3"/>
        <v>27.4</v>
      </c>
    </row>
    <row r="39" spans="1:8" s="2" customFormat="1" ht="13.5" thickTop="1">
      <c r="A39" s="9"/>
      <c r="B39" s="10"/>
      <c r="C39" s="10"/>
      <c r="D39" s="10"/>
      <c r="E39" s="10"/>
      <c r="F39" s="10"/>
      <c r="G39" s="10"/>
      <c r="H39" s="3"/>
    </row>
    <row r="44" ht="12.75">
      <c r="C44" t="s">
        <v>36</v>
      </c>
    </row>
  </sheetData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DEMPTON</dc:creator>
  <cp:keywords/>
  <dc:description/>
  <cp:lastModifiedBy>  pat</cp:lastModifiedBy>
  <cp:lastPrinted>2010-03-26T18:01:50Z</cp:lastPrinted>
  <dcterms:created xsi:type="dcterms:W3CDTF">2010-01-09T18:04:33Z</dcterms:created>
  <dcterms:modified xsi:type="dcterms:W3CDTF">2010-03-26T22:31:14Z</dcterms:modified>
  <cp:category/>
  <cp:version/>
  <cp:contentType/>
  <cp:contentStatus/>
</cp:coreProperties>
</file>